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7_0.bin" ContentType="application/vnd.openxmlformats-officedocument.oleObject"/>
  <Override PartName="/xl/embeddings/oleObject_8_0.bin" ContentType="application/vnd.openxmlformats-officedocument.oleObject"/>
  <Override PartName="/xl/embeddings/oleObject_8_1.bin" ContentType="application/vnd.openxmlformats-officedocument.oleObject"/>
  <Override PartName="/xl/embeddings/oleObject_8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35" windowWidth="19320" windowHeight="13290" tabRatio="863" activeTab="2"/>
  </bookViews>
  <sheets>
    <sheet name="СТ-ТС.12" sheetId="1" r:id="rId1"/>
    <sheet name="СТ-ТС.14" sheetId="2" r:id="rId2"/>
    <sheet name="СТ-ТС.14 (2)" sheetId="3" r:id="rId3"/>
    <sheet name="СТ-ТС.15" sheetId="4" r:id="rId4"/>
    <sheet name="СТ-ИП(план)" sheetId="5" r:id="rId5"/>
    <sheet name="СТ-ИП(отчет)" sheetId="6" r:id="rId6"/>
    <sheet name="СТ-ТС.18" sheetId="7" r:id="rId7"/>
    <sheet name="СТ-ТС.19 (подключение)" sheetId="8" r:id="rId8"/>
    <sheet name="СТ-ТС.19  (передача)" sheetId="9" r:id="rId9"/>
    <sheet name="СТ-ТС.20" sheetId="10" r:id="rId10"/>
  </sheets>
  <definedNames>
    <definedName name="_xlnm.Print_Titles" localSheetId="0">'СТ-ТС.12'!$10:$11</definedName>
    <definedName name="_xlnm.Print_Area" localSheetId="0">'СТ-ТС.12'!$A$1:$G$22</definedName>
    <definedName name="_xlnm.Print_Area" localSheetId="1">'СТ-ТС.14'!$A$1:$F$50</definedName>
    <definedName name="_xlnm.Print_Area" localSheetId="2">'СТ-ТС.14 (2)'!$A$1:$F$50</definedName>
    <definedName name="_xlnm.Print_Area" localSheetId="8">'СТ-ТС.19  (передача)'!$A$1:$B$51</definedName>
    <definedName name="_xlnm.Print_Area" localSheetId="7">'СТ-ТС.19 (подключение)'!$A$1:$C$44</definedName>
  </definedNames>
  <calcPr fullCalcOnLoad="1"/>
</workbook>
</file>

<file path=xl/sharedStrings.xml><?xml version="1.0" encoding="utf-8"?>
<sst xmlns="http://schemas.openxmlformats.org/spreadsheetml/2006/main" count="1119" uniqueCount="322">
  <si>
    <t>ГУП "ТЭК СПб"</t>
  </si>
  <si>
    <t>производство, передача, сбыт тепловой энергии</t>
  </si>
  <si>
    <t>проведение конкурсов</t>
  </si>
  <si>
    <t>2.2.3.</t>
  </si>
  <si>
    <t>2.2.4.</t>
  </si>
  <si>
    <t>2.2.5.</t>
  </si>
  <si>
    <t>Газ</t>
  </si>
  <si>
    <t>Мазут</t>
  </si>
  <si>
    <t xml:space="preserve">Уголь </t>
  </si>
  <si>
    <t>Дрова</t>
  </si>
  <si>
    <t>Дизельное топливо</t>
  </si>
  <si>
    <t>Удельный расход холодной воды на единицу тепловой энергии, оттпускаемой с коллекторов (куб.м/Гкал)</t>
  </si>
  <si>
    <t>Расходы на покупаемую тепловую энергию (мощность)  (тыс.рублей)</t>
  </si>
  <si>
    <r>
      <t xml:space="preserve">Расходы на топливо, всего  (тыс.рублей), </t>
    </r>
    <r>
      <rPr>
        <i/>
        <sz val="11"/>
        <rFont val="Times New Roman"/>
        <family val="1"/>
      </rPr>
      <t>в том числе:</t>
    </r>
  </si>
  <si>
    <t>Расходы на покупаемую электрическую энергию (мощность), потребляемую оборудованием, используемым в технологическом процессе  (тыс.рублей)</t>
  </si>
  <si>
    <t>Объем приобретения электрической энергии (млн.кВт.час)</t>
  </si>
  <si>
    <t>Расходы на приобретение холодной воды, используемой в технологическом процессе  (тыс.рублей)</t>
  </si>
  <si>
    <t>Расходы на xимреагенты, используемые в технологическом процессе  (тыс.рублей)</t>
  </si>
  <si>
    <t>Расходы на оплату труда и отчисления на социальные нужды основного производственного персонала  (тыс.рублей)</t>
  </si>
  <si>
    <t>Расходы на амортизацию основных производственных средств и аренду имущества, используемого в технологическом процессе  (тыс.рублей)</t>
  </si>
  <si>
    <t>Общепроизводственные (цеховые) расходы, в том числе расходы на оплату труда и отчисления на социальные нужды  (тыс.рублей)</t>
  </si>
  <si>
    <t>Общехозяйственные (управленческие) расходы, в том числе расходы на оплату труда и отчисления на социальные нужды  (тыс.рублей)</t>
  </si>
  <si>
    <t>Расходы на ремонт (капитальный и текущий) основных производственных средств  (тыс.рублей)</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</si>
  <si>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  (тыс.рублей)</t>
  </si>
  <si>
    <t>за 2010 год</t>
  </si>
  <si>
    <t>Суммарно за 2010 год</t>
  </si>
  <si>
    <t>Инвестиционная программа ГУП "ТЭК СПб" на 2009-2011 гг.</t>
  </si>
  <si>
    <t>2009 год</t>
  </si>
  <si>
    <t>2010 год</t>
  </si>
  <si>
    <t>2011 год</t>
  </si>
  <si>
    <t>Требование экологических нормативных документов</t>
  </si>
  <si>
    <t>Газификация "7-й Красносельской" котельной по адресу: Волхонское ш., 4</t>
  </si>
  <si>
    <t>В целях обеспечения устойчивого и качественного теплоснабжения, обеспечение перспективных тепловых нагрузок и уменьшение затрат по транспортировке тепловой энергии</t>
  </si>
  <si>
    <t>Реконструкция тепловых сетей</t>
  </si>
  <si>
    <t>Обеспечения подключения  допонительной нагрузки</t>
  </si>
  <si>
    <t xml:space="preserve">Модернизация Коломяжской котельной по адресу: Автобусная ул., д.9, с увеличением мощности, 
1-я и 2-я очереди
</t>
  </si>
  <si>
    <t>Повышение надежности теплоснабжения</t>
  </si>
  <si>
    <t xml:space="preserve"> "Приморская" котельная, ул.Оптиков,6, установка сетевых насосов </t>
  </si>
  <si>
    <t>шт</t>
  </si>
  <si>
    <t>Обеспечение теплоснабжением  кварталов 10 и 10а и других перспективных потребителей</t>
  </si>
  <si>
    <t>Реконструкция  котельной 3-я Московская с увеличением мощности и реконструкцией РП 10/6 кВ</t>
  </si>
  <si>
    <t>"6-я Красносельская" котельная, ул. Политрука Пасечника, д.16, к.4, реконструкция котельной (с переводом топлива на газ)</t>
  </si>
  <si>
    <t>Строительство павильона с устройством коммерческого узла учета тепловой энергии, пр.М.Казакова, около сущ.Павильон №1</t>
  </si>
  <si>
    <t>Перекладка тепловых сетей для обеспечения подключения  допонительной нагрузки</t>
  </si>
  <si>
    <t xml:space="preserve">Реконструкция т/с </t>
  </si>
  <si>
    <t>ИТОГО за счет платы за подключение</t>
  </si>
  <si>
    <t>ИТОГО за счет инвестиционной надбавки</t>
  </si>
  <si>
    <t>Реконструкция котельной Парнас с целью обеспечения приема тепловой мощности от реконструируемой котельной Парнас-4</t>
  </si>
  <si>
    <t>Обеспечение бесперебойного ГВС в межотопительный период 2011 г.</t>
  </si>
  <si>
    <t>протокол совещания  в ГУП "ТЭК СПб" №3 от 09.07.2010 г</t>
  </si>
  <si>
    <t xml:space="preserve">Обеспечение приема тепловой энергии в зону 4-й Красносельской котельной от Юго-Западной ТЭЦ </t>
  </si>
  <si>
    <t>Государственное унитарное предприятие "Топливно-энергетический комплекс Санкт-Петербурга"</t>
  </si>
  <si>
    <t>Система теплоснабжения СПб</t>
  </si>
  <si>
    <t>производство (некомбинированная выработка)+передача+сбыт</t>
  </si>
  <si>
    <t>Договор на подключение объекта капитального строительства к тепловым сетям ГУП "ТЭК СПб"</t>
  </si>
  <si>
    <t>Обязательства ГУП "ТЭК СПб" по договору</t>
  </si>
  <si>
    <t>Обязательства Заказчика по договору</t>
  </si>
  <si>
    <r>
      <t xml:space="preserve">    </t>
    </r>
    <r>
      <rPr>
        <sz val="12"/>
        <rFont val="Times New Roman"/>
        <family val="1"/>
      </rPr>
      <t>Внести плату за подключение теплопотребляющих энергоустановок в соответствии с разделом 3 настоящего договора.</t>
    </r>
  </si>
  <si>
    <r>
      <t xml:space="preserve">  </t>
    </r>
    <r>
      <rPr>
        <sz val="12"/>
        <rFont val="Times New Roman"/>
        <family val="1"/>
      </rPr>
      <t>В течение 1 года с момента вступления настоящего договора в силу представить Исполнителю на рассмотрение теплотехнический расчет тепловых нагрузок по видам теплопотребления.</t>
    </r>
  </si>
  <si>
    <t>В срок действия данного договора выполнить мероприятия и работы, предусмотренные Условиями подключения.</t>
  </si>
  <si>
    <t>Осуществлять мероприятия и работы, предусмотренные Условиями подключения под техническим надзором Исполнителя или уполномоченного им лица.</t>
  </si>
  <si>
    <t>Письменно уведомить Исполнителя о выполнении Условий подключения со стороны Заказчика (готовности тепловых сетей и оборудования к подключению).</t>
  </si>
  <si>
    <t>Предоставить по требованию Исполнителя информацию и документы, необходимые для оказания Услуги</t>
  </si>
  <si>
    <t>Обеспечить доступ работникам Исполнителя для проверки выполнения Условий подключения и установления пломб на приборах (узлах) учета, кранах, задвижках на их обводах.</t>
  </si>
  <si>
    <t>Приобрести и установить приборы (узлы) учета тепловой энергии в соответствии с Условиями подключения</t>
  </si>
  <si>
    <t>Заключить договор теплоснабжения на период пусконаладочных работ при наличии одновременно условий, указанных в пункте 2.1.4 настоящего договора.</t>
  </si>
  <si>
    <t>Обеспечить возможность подключения теплопотребляющих энергоустановок Заказчика к тепловым сетям Исполнителя в указанной в Условиях подключения точке (точках) подключения в пределах согласованного количества тепловой мощности ___Гкал/час, при условии выполнения Заказчиком Условий подключения</t>
  </si>
  <si>
    <t>Проверить выполнение Заказчиком Условий подключения и установить пломбы на приборах (узлах) учета, кранах, задвижках на их обводах и т.п. в течение 30 календарных дней со дня получения от Заказчика уведомления о готовности теплопотребляющих энергоустановок Объекта к приему тепловой энергии. Указанные действия завершаются составлением и подписанием обеими сторонами Акта (актов) о готовности теплопотребляющих энергоустановок объекта капитального строительства к подключению к тепловой сети. При этом, проверка выполнения Условий подключения осуществляется как для приемки в пусконаладочную эксплуатацию, так и для приемки в постоянную эксплуатацию.</t>
  </si>
  <si>
    <t>В случае получения от Заказчика уведомления об изменении проекта строительства (реконструкции) Объекта, влекущем за собой изменение согласованной тепловой мощности, внести в Условия подключения соответствующие изменения и направить в адрес Заказчика изменения в Условия подключения (в случае необходимости выдать новые Условия подключения), а также подписать соответствующее дополнительное соглашение к настоящему договору.</t>
  </si>
  <si>
    <t>Обеспечить техническую возможность подключения Объекта путем выполнения соответствующих мероприятий, направленных на создание дополнительной тепловой мощности на источнике тепловой энергии и(или) увеличение пропускной способности тепловых сетей Исполнителя до точки (точек) подключения Объекта в соответствии с Условиями подключения.</t>
  </si>
  <si>
    <t>Зарезервировать для Заказчика тепловую мощность на источнике тепловой энергии Исполнителя и (или) пропускную способность сетей Исполнителя в течение срока действия настоящего договора. Не предоставлять зарезервированную за Заказчиком тепловую мощность и (или) пропускную способность сетей третьим лицам на весь период срока резервирования.</t>
  </si>
  <si>
    <t>Для производства наладочных работ выдается Разрешение на заключение временного договора теплоснабжения на срок, не превышающий срок действия настоящего Договора.В случае если Исполнитель со своей стороны не выполнил предусмотренные настоящим Договором обязательства в срок, предусмотренный пунктом 8.1 настоящего договора, срок резервирования продлевается до фактического выполнения Исполнителем своих обязательств.</t>
  </si>
  <si>
    <t>В течение 5 дней с момента получения от Исполнителя Акта об оказании услуги (в том числе частичном) подписать Акт об оказании услуги и направить (передать) его соответственно Исполнителю, либо представить свои возражения. В случае непредставления в указанный срок подписанного со стороны Заказчика Акта об оказании услуги он считается подписанным со стороны Заказчика без замечаний.</t>
  </si>
  <si>
    <t>В случае внесения изменений в проект строительства (реконструкции) Объекта, влекущих за собой изменение согласованной тепловой мощности, уведомить Исполнителя о данных обстоятельствах в течение 7 календарных дней с момента внесения соответствующих изменений, получить от Исполнителя изменения в Условия подключения или новые Условия подключения, а также подписать соответствующее дополнительное соглашение к настоящему договору.</t>
  </si>
  <si>
    <t>Выполнить работы по присоединению теплопотребляющих энергоустановок Объекта к тепловым сетям Исполнителя в точке (точках) подключения Объекта не позднее установленной настоящим договором даты подключения, но не ранее подписания Акта о готовности теплопотребляющих энергоустановок Объекта капитального строительства к подключению к тепловой сети.</t>
  </si>
  <si>
    <t xml:space="preserve"> Телефоны службы ( отдел подготовки технических условий), ответственной за прием и обработку заявок на подключение к системе теплоснабжения: 334-70-88; 334-70-68; 334-70-67.</t>
  </si>
  <si>
    <r>
      <t>Форма заявки на подключение к системе теплоснабжения.</t>
    </r>
    <r>
      <rPr>
        <sz val="12"/>
        <rFont val="Times New Roman"/>
        <family val="1"/>
      </rPr>
      <t xml:space="preserve">
Прошу выдать технические условия на подключение к тепловым сетям ГУП «ТЭК СПб» строящегося ( реконструируемого) здания по адресу : г. Санкт Петербург ул….. ,д. №    корп. №  .
По данному объекту сообщаю следующие сведения:
1. Назначение объекта:
2. Владелец объекта:
3. Тепловые нагрузки с выделением нагрузок жилых и встроенных помещений (при наличии последних),  с разбивкой по видам потребления (в Гкал/час):
Помещения отопление вентиляция ГВС (макс. час / ср. час.) технология (вид и параметры теплоносителя) Суммарная нагрузка (макс. час / ср. час.)
Всего     
Жилые     
Встроенные 
4. Сроки проектирования объекта:
5. Сроки строительства (по очередям строительства) или реконструкции объекта:
6. Категорийность объекта по теплообеспечению:</t>
    </r>
  </si>
  <si>
    <r>
      <t xml:space="preserve">Перечень и формы документов, представляемых одновременно с заявкой на подключение к системе теплоснабжения.      </t>
    </r>
    <r>
      <rPr>
        <sz val="12"/>
        <rFont val="Times New Roman"/>
        <family val="1"/>
      </rPr>
      <t xml:space="preserve">              1. Заключение КГА о выделении пятна застройки;
 2. Постановление Правительства Санкт-Петербурга на проведение изыскательских работ или на проектирование и строительство новостройки.
3. Выкопировка из генплана района с нанесением пятна застройки;
 4. Тепловые нагрузки с выделением нагрузок жилых и встроенных помещений (при наличии последних), заверенные проектной организацией.</t>
    </r>
  </si>
  <si>
    <t>наименование регулируемой организации</t>
  </si>
  <si>
    <t>СТ-ТС.14</t>
  </si>
  <si>
    <t>Информация об основных показателях финансово-хозяйственной  деятельности регулируемых организаций, включая структуру основных производственных затрат
в сфере теплоснабжения и сфере оказания услуг по передаче тепловой энергии</t>
  </si>
  <si>
    <t xml:space="preserve">наименование регулируемой организации </t>
  </si>
  <si>
    <t>вид регулируемой деятельности (производство, передача, сбыт тепловой энергии)</t>
  </si>
  <si>
    <t>1.</t>
  </si>
  <si>
    <t>Выручка от регулируемой деятельности (тыс.рублей)</t>
  </si>
  <si>
    <t>2.</t>
  </si>
  <si>
    <t>Себестоимость производимых товаров (оказываемых услуг) по регулируемому виду деятельности (тыс.рублей)</t>
  </si>
  <si>
    <t>2.1.</t>
  </si>
  <si>
    <t>2.2.</t>
  </si>
  <si>
    <t xml:space="preserve">Вид топлива </t>
  </si>
  <si>
    <t>Стоимость за единицу объема</t>
  </si>
  <si>
    <t>Объем</t>
  </si>
  <si>
    <t>Способ приобретения</t>
  </si>
  <si>
    <t>Всего расходы на топливо</t>
  </si>
  <si>
    <t>2.2.1.</t>
  </si>
  <si>
    <t>2.2.2.</t>
  </si>
  <si>
    <t>…</t>
  </si>
  <si>
    <t>2.3.</t>
  </si>
  <si>
    <t>2.3.1.</t>
  </si>
  <si>
    <t>Средневзвешенная стоимость 1 кВт·ч</t>
  </si>
  <si>
    <t>2.3.2.</t>
  </si>
  <si>
    <t>2.4.</t>
  </si>
  <si>
    <t>2.5.</t>
  </si>
  <si>
    <t>2.6.</t>
  </si>
  <si>
    <t>2.7.</t>
  </si>
  <si>
    <t>2.8.</t>
  </si>
  <si>
    <t>2.9.</t>
  </si>
  <si>
    <t>2.10.</t>
  </si>
  <si>
    <t>2.11.</t>
  </si>
  <si>
    <t>3.</t>
  </si>
  <si>
    <t>Валовая прибыль от продажи товаров и услуг по регулируемому виду деятельности  (тыс. рублей)</t>
  </si>
  <si>
    <t>4.</t>
  </si>
  <si>
    <t>Чистая прибыль от регулируемого вида деятельности  (тыс. рублей)</t>
  </si>
  <si>
    <t>4.1.</t>
  </si>
  <si>
    <t>Размер расходования чистой прибыли от регулируемого вида деятельности  на финансирование мероприятий, предусмотренных инвестиционной программой по развитию системы теплоснабжения (тыс.рублей)</t>
  </si>
  <si>
    <t>5.</t>
  </si>
  <si>
    <t>Изменение стоимости основных фондов, в том числе  за счет ввода (вывода) их из эксплуатации (тыс. рублей)</t>
  </si>
  <si>
    <t>6.</t>
  </si>
  <si>
    <t>Установленная тепловая мощность  (Гкал/ч)</t>
  </si>
  <si>
    <t>7.</t>
  </si>
  <si>
    <t>Присоединенная нагрузка (Гкал/ч)</t>
  </si>
  <si>
    <t>8.</t>
  </si>
  <si>
    <t>Объем вырабатываемой регулируемой организацией тепловой энергии  (тыс.Гкал)</t>
  </si>
  <si>
    <t>9.</t>
  </si>
  <si>
    <t>Объем покупаемой регулируемой организацией тепловой энергии (тыс.Гкал)</t>
  </si>
  <si>
    <t>10.</t>
  </si>
  <si>
    <t>Объем тепловой энергии, отпускаемой потребителям, в том числе объемы, отпущенные по приборам учета и по нормативам потребления (расчетным методом) (тыс.Гкал)</t>
  </si>
  <si>
    <t>11.</t>
  </si>
  <si>
    <t>Технологические потери тепловой энергии при передаче по тепловым сетям (процентов)</t>
  </si>
  <si>
    <t>12.</t>
  </si>
  <si>
    <t>Протяженность магистральных сетей и тепловых вводов (в однотрубном исчислении) (км)</t>
  </si>
  <si>
    <t>13.</t>
  </si>
  <si>
    <t>Протяженность разводящих сетей (в однотрубном исчислении) (км)</t>
  </si>
  <si>
    <t>14.</t>
  </si>
  <si>
    <t>Количество теплоэлектростанций (штук)</t>
  </si>
  <si>
    <t>15.</t>
  </si>
  <si>
    <t>Количество тепловых станций и котельных (штук)</t>
  </si>
  <si>
    <t>16.</t>
  </si>
  <si>
    <t>Количество тепловых пунктов (штук)</t>
  </si>
  <si>
    <t>17.</t>
  </si>
  <si>
    <t>Среднесписочная численность основного производственного персонала (человек)</t>
  </si>
  <si>
    <t>18.</t>
  </si>
  <si>
    <t>19.</t>
  </si>
  <si>
    <t>20.</t>
  </si>
  <si>
    <t>СТ-ТС.15</t>
  </si>
  <si>
    <r>
      <t xml:space="preserve">Информация об основных потребительских характеристиках и их соответствии государственным и иным стандартам качества
</t>
    </r>
    <r>
      <rPr>
        <b/>
        <i/>
        <sz val="12"/>
        <color indexed="8"/>
        <rFont val="Times New Roman"/>
        <family val="1"/>
      </rPr>
      <t>(система теплоснабжения)</t>
    </r>
  </si>
  <si>
    <t>№ п/п</t>
  </si>
  <si>
    <t>Наименование показателей</t>
  </si>
  <si>
    <t>1</t>
  </si>
  <si>
    <t>Количество аварий на системах теплоснабжения (единиц на км)</t>
  </si>
  <si>
    <t>2</t>
  </si>
  <si>
    <t>Количество часов, превышающих допустимую  продолжительность перерыва  подачи тепловой энергии</t>
  </si>
  <si>
    <t>по горячему водоснабжению</t>
  </si>
  <si>
    <t>по отоплению</t>
  </si>
  <si>
    <t>Количество потребителей, затронутых ограничениями подачи тепловой энергии</t>
  </si>
  <si>
    <t>Количество часов отклонения от нормативной температуры воздуха по вине регулируемой  организации в жилых и нежилых отапливаемых помещениях</t>
  </si>
  <si>
    <t>Информация об инвестиционной программе</t>
  </si>
  <si>
    <t>наименование инвестиционной программы</t>
  </si>
  <si>
    <t>Цель инвестиционной программы</t>
  </si>
  <si>
    <t>Сроки реализации инвестиционной программы</t>
  </si>
  <si>
    <t>Потребности в финансовых средствах, необходимых для реализации  инвестиционной программы, тыс.рублей</t>
  </si>
  <si>
    <t>Источники финансирования инвестиционной программы, тыс.рублей</t>
  </si>
  <si>
    <t>Показатели эффективности реализации инвестиционной программы</t>
  </si>
  <si>
    <t>на весь период реализации</t>
  </si>
  <si>
    <t>в том числе</t>
  </si>
  <si>
    <t>по годам</t>
  </si>
  <si>
    <t xml:space="preserve">по мероприятиям </t>
  </si>
  <si>
    <t>начало</t>
  </si>
  <si>
    <t>окончание</t>
  </si>
  <si>
    <t>Наименование показателя</t>
  </si>
  <si>
    <t>Единица измерения</t>
  </si>
  <si>
    <t>Количество</t>
  </si>
  <si>
    <t xml:space="preserve">ИТОГО </t>
  </si>
  <si>
    <t>амортизация</t>
  </si>
  <si>
    <t>прибыль (без учета налога на прибыль)</t>
  </si>
  <si>
    <t>за счет инвестиционной надбавки 
(без учета налога на прибыль)</t>
  </si>
  <si>
    <t>за счет платы за подключение 
(без учета налога на прибыль)</t>
  </si>
  <si>
    <t>бюджетные источники</t>
  </si>
  <si>
    <t>прочие</t>
  </si>
  <si>
    <t>за счет инвестиционной надбавки (без учета налога на прибыль)</t>
  </si>
  <si>
    <t>за счет платы за подключение (без учета налога на прибыль)</t>
  </si>
  <si>
    <t>Использование инвестиционных средств, тыс.рублей</t>
  </si>
  <si>
    <t>Изменение технико-экономических показателей</t>
  </si>
  <si>
    <t>в том числе по кварталам</t>
  </si>
  <si>
    <t>I квартал</t>
  </si>
  <si>
    <t>II квартал</t>
  </si>
  <si>
    <t>III квартал</t>
  </si>
  <si>
    <t>IV квартал</t>
  </si>
  <si>
    <t xml:space="preserve">Наименование показателя </t>
  </si>
  <si>
    <t xml:space="preserve">Форма СТ-ТС.18 </t>
  </si>
  <si>
    <t>Информация о наличии (отсутствии) технической возможности доступа к регулируемым товарам и услугам, регистрации и ходе реализации заявок на подключение к системе теплоснабжения</t>
  </si>
  <si>
    <t>нарастающим итогом</t>
  </si>
  <si>
    <t>Система теплоснабжения</t>
  </si>
  <si>
    <t>Количество поданных и зарегистрированных
заявок на подключение к системе теплоснабжения</t>
  </si>
  <si>
    <t>Количество исполненных  заявок на подключение к системе теплоснабжения</t>
  </si>
  <si>
    <t>Количество заявок на подключение к системе теплоснабжения, по которым  принято решение об отказе в подключении</t>
  </si>
  <si>
    <t>Резерв мощности системы 
теплоснабжения</t>
  </si>
  <si>
    <t>вид регулируемой деятельности</t>
  </si>
  <si>
    <t>СТ-ТС.19</t>
  </si>
  <si>
    <t>Информация об условиях, на которых осуществляется поставка регулируемых товаров и (или) оказание регулируемых услуг в сфере теплоснабжения и сфере оказания услуг по передаче тепловой энергии</t>
  </si>
  <si>
    <t xml:space="preserve">вид регулируемой деятельности </t>
  </si>
  <si>
    <t>Условия публичных договоров  поставок регулируемых товаров, 
оказания регулируемых услуг, в том числе договоров на подключение  
к системе теплоснабжения</t>
  </si>
  <si>
    <t>СТ-ТС.20</t>
  </si>
  <si>
    <t>Информация о порядке выполнения технологических, технических и других мероприятий, связанных  с подключением  к системе теплоснабжения</t>
  </si>
  <si>
    <t>Приложение к распоряжению</t>
  </si>
  <si>
    <t>Комитета по тарифам 
Санкт-Петербурга</t>
  </si>
  <si>
    <t>от 22.03.2010 № 26-р</t>
  </si>
  <si>
    <t>СТ-ТС.12</t>
  </si>
  <si>
    <t>Информация о ценах (тарифах) на регулируемые товары и услуги и надбавках к этим ценам (тарифам) 
в сфере теплоснабжения и сфере оказания услуг по передаче тепловой энергии</t>
  </si>
  <si>
    <t>Наименование утвержденных
тарифов и (или) надбавок</t>
  </si>
  <si>
    <t xml:space="preserve">Наименование регулирующего
органа, принявшего решение 
об утверждении цен (тарифов) 
и надбавок к ним </t>
  </si>
  <si>
    <t>Реквизиты решения об утверждении цен (тарифов) и надбавок к ним</t>
  </si>
  <si>
    <t>Величина 
установленного тарифа или надбавки</t>
  </si>
  <si>
    <t>Срок действия 
тарифа или надбавки</t>
  </si>
  <si>
    <t>Источник официального опубликования
решения об утверждении цен (тарифов) 
и надбавок к ним</t>
  </si>
  <si>
    <t>дата</t>
  </si>
  <si>
    <t>номер</t>
  </si>
  <si>
    <t>Тарифы на передачу тепловой энергии (мощности)</t>
  </si>
  <si>
    <t>Надбавки к ценам (тарифам) на тепловую энергию для потребителей</t>
  </si>
  <si>
    <t xml:space="preserve">Надбавки к тарифам регулируемых организаций  на тепловую энергию </t>
  </si>
  <si>
    <t xml:space="preserve">Надбавки к тарифам регулируемых организаций  на передачу тепловой энергию </t>
  </si>
  <si>
    <t>Тарифы на подключение создаваемых (реконструируемых) объектов недвижимости к системе теплоснабжения</t>
  </si>
  <si>
    <t>Тарифы регулируемых организаций на подключение к системе теплоснабжения</t>
  </si>
  <si>
    <t xml:space="preserve">Формы предоставления организациями коммунального комплекса Санкт-Петербурга 
и субъектами естественных монополий, осуществляющими деятельность в сфере оказания услуг по передаче тепловой энергии 
на территории Санкт-Петербурга, информации, подлежащей свободному доступу,в соответствии со стандартами раскрытия информации </t>
  </si>
  <si>
    <t>Тарифы на тепловую энергию (мощность) (ГВС/пар)</t>
  </si>
  <si>
    <t>Комитет по тарифам Санкт-Петербурга</t>
  </si>
  <si>
    <t>155-р</t>
  </si>
  <si>
    <t>2009-2011 гг.</t>
  </si>
  <si>
    <t>176-р</t>
  </si>
  <si>
    <t>с 01.01.2010г.          по 31.12.2010г.</t>
  </si>
  <si>
    <t xml:space="preserve">СТ-ИП (ОТЧЕТ) </t>
  </si>
  <si>
    <t xml:space="preserve">Всего за отчетный 2010год </t>
  </si>
  <si>
    <t>%</t>
  </si>
  <si>
    <t>2кв 2010</t>
  </si>
  <si>
    <t>1ка2011</t>
  </si>
  <si>
    <t>Реконструкция котлов Е-50-14ГМ №№ 1,2,3; полная замена деаэраторов ДА-100/25 №№1,2 и питательного насоса ЦНСГ-60/264 № 4</t>
  </si>
  <si>
    <t>Обеспечение выдачи эл. мощности от кот. Парнас 4 на кот. Парнас и внешнюю сеть</t>
  </si>
  <si>
    <t>Реконструкция системы электроснабжения, для выдачи эл. мощности от котельной Парнас-4 на котельную Парнас и во внешнюю сеть</t>
  </si>
  <si>
    <t>Требование нормативных документов</t>
  </si>
  <si>
    <t>4кв2010</t>
  </si>
  <si>
    <t>обеспечению работоспособности турбин</t>
  </si>
  <si>
    <t>Корректировка ТЭО (проекта) на реконструкцию котельной Парнас 4 с установкой паровых турбин до стадии Проектная документация</t>
  </si>
  <si>
    <t>3кв2010</t>
  </si>
  <si>
    <t xml:space="preserve">Обеспечения подключения  допонительной нагрузки. </t>
  </si>
  <si>
    <t>2кв2010</t>
  </si>
  <si>
    <t>Реконструкция котельных , ФГК</t>
  </si>
  <si>
    <t>Развитие теплоисточника</t>
  </si>
  <si>
    <t xml:space="preserve">Реконструкция котельной "Западная" с увеличением мощности котельной </t>
  </si>
  <si>
    <t>Разработка предпроектной документации на реконструкцию котельной с увеличением мощности котельной "Западная"</t>
  </si>
  <si>
    <t>Разработка предпроектной документации на реконструкцию котельной с увеличением мощности "Северомуринская" котельная пл. Мурино, д.11</t>
  </si>
  <si>
    <t>Модернизация генераторов Парнас-4, 4шт.</t>
  </si>
  <si>
    <t>Замена сетевых насосов СЭ 5000/140 на СЭ 5000/160 №3,4  "Парнас" котельная  3-й Верхний пер.,10</t>
  </si>
  <si>
    <t xml:space="preserve">Модернизация схемы трубопроводов сетевой воды котельной "Парнас" и для совместной работы с котельной Парнас-4 
</t>
  </si>
  <si>
    <t>Установка дополнительного подпиточного деаэратора производительностью 300 т/час "2-Невская" котельная                                                                      ул. Ивановская, д.36а</t>
  </si>
  <si>
    <t>Разработка предпроектной документации на реконструкцию котельной с увеличением мощности   "4-я Московская"  котельная                 Пулковское шоссе, 89, корп. 2</t>
  </si>
  <si>
    <t xml:space="preserve">Замена сетевого насоса СЭ1250/140 № 3, арматуры, трубопроводов обвязки  "4-Красносельская" котельная
ул. Пионерстроя, д.19 </t>
  </si>
  <si>
    <t>Подключение абонентов</t>
  </si>
  <si>
    <t>Реконструкция котельной с увеличением мощности  "7-я Красносельская" котельная Волхонское ш.,4</t>
  </si>
  <si>
    <t>Разработка предпроектной документации на реконструкцию котельной с увеличением мощности  "Политехническая" котельная ул.Гжатская, д.24</t>
  </si>
  <si>
    <t xml:space="preserve">Реконструкция  котельной Пискаревский пр., 155 </t>
  </si>
  <si>
    <t>Разработка предпроектной документации на реконструкцию котельной с увеличением мощности Котельная "Пусковая", по ул. Оптиков, д. 6 лит.Б</t>
  </si>
  <si>
    <t>Разработка предпроектной документации на реконструкцию котельной с увеличением мощности  Котельная ПМ-3, Юнтолово</t>
  </si>
  <si>
    <t xml:space="preserve">Реконструкция (замена) блок-модульной котельной;  реконструкция зоны теплоснабжения котельной с увеличением мощности и переводом её на сжигание газового топлива  Московский пр., д.73; Железноводская ул., д.26 корп.2 </t>
  </si>
  <si>
    <t>Требования ООО "Петербург Газ".</t>
  </si>
  <si>
    <t>Подключение к городским газораспределительным сетям ООО"ПетербургГаз" Железноводская ул., д. 26 корп.2</t>
  </si>
  <si>
    <t xml:space="preserve">Требования ОАО "Ленэнерго". </t>
  </si>
  <si>
    <t>Получение условий присоединения к сетям ОАО "Ленэнерго"  Железноводская ул., д. 26 корп.2</t>
  </si>
  <si>
    <t>выполнение узла присоединения абонентов к котельной  котельная по адресу: Лахтинский пр., д. 98 корп. 2.</t>
  </si>
  <si>
    <t>Техническое перевооружение групповой котельной, установка сетевых подогревателей, циркуляционных насосов ГВС Котельная ул. Земледельческая, д. 2 корп. 3</t>
  </si>
  <si>
    <t>Техническое перевооружение групповой котельной, установка сетевых подогревателей, циркуляционных насосов ГВС Котельная, Московский пр., д. 124 корп. 2</t>
  </si>
  <si>
    <t>Техническое перевооружение групповой котельной с переводом котла в комбинированный режим, установкой баков-горячей воды, конденсатного бака, замена подогревателей ГВС в связи с реконструкцией трубопроводов больницы № 23. Котельная пр. Елизарова, 32 а</t>
  </si>
  <si>
    <t>Обеспечение дополнит. нагрузки</t>
  </si>
  <si>
    <t>Строительство дымовой трубы  Московский пр. д.138, к. 2</t>
  </si>
  <si>
    <t>Котельные ФРКК Реконструкция котельной</t>
  </si>
  <si>
    <t>м.п. труб</t>
  </si>
  <si>
    <t>Перекладка тепловых сетей для обеспечения подключения  допонительной нагрузки (за счет средств переходящих с предыдущего периода</t>
  </si>
  <si>
    <t>Прочие работы, объем которых  не превышает 5% от  общих затрат</t>
  </si>
  <si>
    <t xml:space="preserve">  </t>
  </si>
  <si>
    <t>ВСЕГО</t>
  </si>
  <si>
    <t>СТ-ИП (план)</t>
  </si>
  <si>
    <t>Ремонт обоорудования</t>
  </si>
  <si>
    <t>оказания услуг по передаче тепловой энергии</t>
  </si>
  <si>
    <t>Предмет договора</t>
  </si>
  <si>
    <t>53, 4 Гкал/час</t>
  </si>
  <si>
    <t>Горячая вода                    - 1067,22 (руб/Гкал); редуцированный пар - 1096,72 (руб/Гкал)</t>
  </si>
  <si>
    <t>Текст распоряжения опубликован в газете "Невское время", 15 декабря 2009 г., N 226, в Вестнике Администрации Санкт-Петербурга, 23 декабря 2009 г., спецвыпуск</t>
  </si>
  <si>
    <t xml:space="preserve">47 502,51                          руб./Гкал/час в мес.
</t>
  </si>
  <si>
    <r>
      <t xml:space="preserve">Присоединяемая мощность до 3 Гкал/час (включительно)               </t>
    </r>
    <r>
      <rPr>
        <sz val="12"/>
        <rFont val="Times New Roman"/>
        <family val="1"/>
      </rPr>
      <t>6 290 000 руб./Гкал/час</t>
    </r>
  </si>
  <si>
    <r>
      <t xml:space="preserve">Присоединяемая мощность свыше 3 Гкал/час до 10 Гкал/час (включительно)               </t>
    </r>
    <r>
      <rPr>
        <sz val="12"/>
        <rFont val="Times New Roman"/>
        <family val="1"/>
      </rPr>
      <t>6 270 000 руб./Гкал/час</t>
    </r>
  </si>
  <si>
    <r>
      <t xml:space="preserve">Присоединяемая мощность свыше 10 Гкал/час до 20 Гкал/час (включительно)               </t>
    </r>
    <r>
      <rPr>
        <sz val="12"/>
        <rFont val="Times New Roman"/>
        <family val="1"/>
      </rPr>
      <t>6 260 000 руб./Гкал/час</t>
    </r>
  </si>
  <si>
    <r>
      <t xml:space="preserve">Присоединяемая мощность свыше 20 Гкал/час (включительно)                              </t>
    </r>
    <r>
      <rPr>
        <sz val="12"/>
        <rFont val="Times New Roman"/>
        <family val="1"/>
      </rPr>
      <t>6 250 000 руб./Гкал/час</t>
    </r>
  </si>
  <si>
    <t>Текст распоряжения опубликован в газете "Невское время", 20 декабря 2008 г., N 230</t>
  </si>
  <si>
    <t>Текст распоряжения опубликован в газете "Невское время", 15 декабря 2009 г., N 226, в Вестнике Администрации Санкт-Петербурга, 23 декабря 2009 г., спецвыпуск и на сайте предприятия www.gptek.spb.ru/content/view/360/119/</t>
  </si>
  <si>
    <t>Форма типового договора размещена на сайте ГУП "ТЭК СПб" с целью раскрытия информации</t>
  </si>
  <si>
    <t xml:space="preserve">          В состав затрат по текущему ремонту входят расходы на восстановление благоустройства после устранения дефектов на тепловых сетях. Общий объем работ по текущему ремонту основных производственных средств в 2010 году составил 185387,9 тыс.руб., работы по восстановлению благоустройства после устранения дефектов на тепловых сетях составили 155260,7 тыс.руб.(84%), в том числе работы, выполненные организацией 
ООО «СпецСтройТехнология» - 119403,7тыс.руб. (64%). Выбор организации произведен на основании проведенного конкурса. 
</t>
  </si>
  <si>
    <r>
      <t xml:space="preserve"> Порядок действий заявителя и регулируемой организации при подаче, приеме, обработке заявки на подготовку технических условий подключения к системе теплоснабжения, принятии решения и уведомлении о принятом решении</t>
    </r>
    <r>
      <rPr>
        <sz val="12"/>
        <rFont val="Times New Roman"/>
        <family val="1"/>
      </rPr>
      <t xml:space="preserve">
1. Заявка подается в соответствии с прилагаемыми типовыми обращениями о выдаче технических условий с приложением необходимых документов. Заявка направляется заказным письмом по адресу СПб, ул. Белоостровская д.6 или курьером по данному адресу. 
2. Технические условия и информация о плате  за подключение  или мотивированный отказ выдаются в течении 14 рабочих дней с момента поступления запроса при условии получения всех необходимых документов и данных. </t>
    </r>
  </si>
  <si>
    <t>Удельный расход условного топлива на единицу тепловой энергии, отпускаемой с коллекторов (кг у.т./Гкал)</t>
  </si>
  <si>
    <t>Удельный расход электрической энергии на единицу тепловой энергии, отпускаемой в сеть (тыс.кВт·ч/Гкал)</t>
  </si>
  <si>
    <t>Справочно.</t>
  </si>
  <si>
    <t>** Общий расход электроэнергии 390 765 тыс.кВт</t>
  </si>
  <si>
    <t>предусмотрено тарифом на 2010 год</t>
  </si>
  <si>
    <t>Расходы на покупаемую тепловую энергию (мощность) (тыс.рублей)</t>
  </si>
  <si>
    <t>Расходы на топливо, всего (тыс.рублей)</t>
  </si>
  <si>
    <t>Расходы на покупаемую электрическую энергию (мощность), потребляемую оборудованием, используемым в технологическом процессе (тыс.рублей)</t>
  </si>
  <si>
    <t>Средневзвешенная стоимость 1 кВт·ч (рублей)</t>
  </si>
  <si>
    <t>Объем приобретения электрической энергии (тыс.кВт.ч)</t>
  </si>
  <si>
    <t>Расходы на приобретение холодной воды, используемой в технологическом процессе (тыс.рублей)</t>
  </si>
  <si>
    <t>Расходы на xимреагенты, используемые в технологическом процессе (тыс.рублей)</t>
  </si>
  <si>
    <t>Расходы на оплату труда и отчисления на социальные нужды основного производственного персонала (тыс.рублей)</t>
  </si>
  <si>
    <t>Расходы на амортизацию основных производственных средств и аренду имущества, используемого в технологическом процессе (тыс.рублей)</t>
  </si>
  <si>
    <t>Общепроизводственные (цеховые) расходы, в том числе расходы на оплату труда и отчисления на социальные нужды (тыс.рублей)</t>
  </si>
  <si>
    <t>Общехозяйственные (управленческие) расходы, в том числе расходы на оплату труда и отчисления на социальные нужды (тыс.рублей)</t>
  </si>
  <si>
    <t>Расходы на ремонт (капитальный и текущий) основных производственных средств (тыс.рублей)</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</si>
  <si>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 (тыс.рублей)</t>
  </si>
  <si>
    <t>Валовая прибыль от продажи товаров и услуг по регулируемому виду деятельности  (тыс.рублей)</t>
  </si>
  <si>
    <t>Чистая прибыль от регулируемого вида деятельности  (тыс.рублей)</t>
  </si>
  <si>
    <t>Изменение стоимости основных фондов, в том числе  за счет ввода (вывода) их из эксплуатации (тыс.рублей)</t>
  </si>
  <si>
    <t>Примечание: Показатели по пунктам</t>
  </si>
  <si>
    <t>* пп.2.3.2., 18-20 указаны в соответствии с утвержденным Комитетом по тарифам Балансом тепловой энергии и мощности по ГУП "ТЭК СПб" на 2010 год</t>
  </si>
  <si>
    <t>Удельный расход условного топлива на единицу тепловой энергии, отпускаемой с коллекторов (кг.у.т./Гкал)</t>
  </si>
  <si>
    <t>Удельный расход электрической энергии на единицу тепловой энергии, отпускаемой с коллекторов  (тыс.кВт·ч/Гкал)</t>
  </si>
  <si>
    <t>Удельный расход холодной воды на единицу тепловой энергии, оттпускаемой с коллекторов  (куб.м/Гкал)</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</si>
</sst>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_-* #,##0.0_р_._-;\-* #,##0.0_р_._-;_-* &quot;-&quot;??_р_._-;_-@_-"/>
    <numFmt numFmtId="169" formatCode="_-* #,##0_р_._-;\-* #,##0_р_._-;_-* &quot;-&quot;??_р_._-;_-@_-"/>
    <numFmt numFmtId="170" formatCode="0.000"/>
    <numFmt numFmtId="171" formatCode="0.0"/>
    <numFmt numFmtId="172" formatCode="0.0%"/>
    <numFmt numFmtId="173" formatCode="#,##0.000"/>
    <numFmt numFmtId="174" formatCode="#,##0.0"/>
    <numFmt numFmtId="175" formatCode="0.000%"/>
    <numFmt numFmtId="176" formatCode="0.00000"/>
    <numFmt numFmtId="177" formatCode="0.0000"/>
    <numFmt numFmtId="178" formatCode="0.000000"/>
    <numFmt numFmtId="179" formatCode="0.0000000"/>
    <numFmt numFmtId="180" formatCode="0.00000000"/>
    <numFmt numFmtId="181" formatCode="#,##0.00000"/>
    <numFmt numFmtId="182" formatCode="0.000000000"/>
    <numFmt numFmtId="183" formatCode="_-* #,##0.000_р_._-;\-* #,##0.000_р_._-;_-* &quot;-&quot;??_р_._-;_-@_-"/>
    <numFmt numFmtId="184" formatCode="_(* #,##0_);_(* \(#,##0\);_(* &quot;-&quot;??_);_(@_)"/>
    <numFmt numFmtId="185" formatCode="_(* #,##0.0_);_(* \(#,##0.0\);_(* &quot;-&quot;??_);_(@_)"/>
    <numFmt numFmtId="186" formatCode="_(* #,##0.00000_);_(* \(#,##0.00000\);_(* &quot;-&quot;??_);_(@_)"/>
    <numFmt numFmtId="187" formatCode="_(* #,##0.0000_);_(* \(#,##0.0000\);_(* &quot;-&quot;??_);_(@_)"/>
    <numFmt numFmtId="188" formatCode="#,##0.00&quot;р.&quot;"/>
    <numFmt numFmtId="189" formatCode="#,##0.00_р_."/>
    <numFmt numFmtId="190" formatCode="#,##0.0000"/>
    <numFmt numFmtId="191" formatCode="_-* #,##0.0_р_._-;\-* #,##0.0_р_._-;_-* &quot;-&quot;?_р_._-;_-@_-"/>
    <numFmt numFmtId="192" formatCode="#,##0.000000"/>
    <numFmt numFmtId="193" formatCode="#,##0.00000_ ;\-#,##0.00000\ "/>
    <numFmt numFmtId="194" formatCode="#,##0.00_ ;\-#,##0.00\ "/>
    <numFmt numFmtId="195" formatCode="[$-1010419]#,##0.000;\-#,##0.000"/>
    <numFmt numFmtId="196" formatCode="[$-1010419]#,##0.00&quot;р.&quot;;\-#,##0.00&quot;р.&quot;"/>
    <numFmt numFmtId="197" formatCode="_-* #,##0.000_р_._-;\-* #,##0.000_р_._-;_-* &quot;-&quot;???_р_._-;_-@_-"/>
    <numFmt numFmtId="198" formatCode="[$-FC19]yyyy\,\ dd\ mmmm;@"/>
    <numFmt numFmtId="199" formatCode="mmm/yyyy"/>
    <numFmt numFmtId="200" formatCode="#,##0_р_."/>
    <numFmt numFmtId="201" formatCode="#,##0.0_р_."/>
    <numFmt numFmtId="202" formatCode="0.0000000000"/>
    <numFmt numFmtId="203" formatCode="0.0000%"/>
    <numFmt numFmtId="204" formatCode="#,##0&quot;р.&quot;"/>
  </numFmts>
  <fonts count="40">
    <font>
      <sz val="10"/>
      <name val="Arial Cyr"/>
      <family val="0"/>
    </font>
    <font>
      <sz val="12"/>
      <name val="Times New Roman"/>
      <family val="1"/>
    </font>
    <font>
      <i/>
      <sz val="12"/>
      <name val="Times New Roman"/>
      <family val="1"/>
    </font>
    <font>
      <sz val="8"/>
      <name val="Arial Cyr"/>
      <family val="0"/>
    </font>
    <font>
      <b/>
      <sz val="14"/>
      <name val="Times New Roman"/>
      <family val="1"/>
    </font>
    <font>
      <b/>
      <sz val="13"/>
      <name val="Times New Roman"/>
      <family val="1"/>
    </font>
    <font>
      <sz val="11"/>
      <name val="Times New Roman"/>
      <family val="1"/>
    </font>
    <font>
      <i/>
      <sz val="11"/>
      <name val="Times New Roman"/>
      <family val="1"/>
    </font>
    <font>
      <sz val="12"/>
      <color indexed="8"/>
      <name val="Times New Roman"/>
      <family val="1"/>
    </font>
    <font>
      <sz val="11"/>
      <color indexed="8"/>
      <name val="Calibri"/>
      <family val="2"/>
    </font>
    <font>
      <b/>
      <sz val="12"/>
      <color indexed="8"/>
      <name val="Times New Roman"/>
      <family val="1"/>
    </font>
    <font>
      <sz val="12"/>
      <color indexed="8"/>
      <name val="Calibri"/>
      <family val="2"/>
    </font>
    <font>
      <b/>
      <i/>
      <sz val="12"/>
      <color indexed="8"/>
      <name val="Times New Roman"/>
      <family val="1"/>
    </font>
    <font>
      <sz val="16"/>
      <color indexed="12"/>
      <name val="Times New Roman"/>
      <family val="0"/>
    </font>
    <font>
      <sz val="10"/>
      <name val="Times New Roman"/>
      <family val="0"/>
    </font>
    <font>
      <sz val="16"/>
      <name val="Times New Roman"/>
      <family val="0"/>
    </font>
    <font>
      <b/>
      <sz val="12"/>
      <name val="Times New Roman"/>
      <family val="1"/>
    </font>
    <font>
      <b/>
      <sz val="18"/>
      <name val="Times New Roman"/>
      <family val="1"/>
    </font>
    <font>
      <b/>
      <sz val="16"/>
      <name val="Times New Roman"/>
      <family val="0"/>
    </font>
    <font>
      <i/>
      <sz val="14"/>
      <name val="Times New Roman"/>
      <family val="1"/>
    </font>
    <font>
      <sz val="11.5"/>
      <name val="Times New Roman"/>
      <family val="1"/>
    </font>
    <font>
      <b/>
      <sz val="11.5"/>
      <name val="Times New Roman"/>
      <family val="1"/>
    </font>
    <font>
      <sz val="14"/>
      <name val="Times New Roman"/>
      <family val="1"/>
    </font>
    <font>
      <u val="single"/>
      <sz val="10"/>
      <color indexed="12"/>
      <name val="Times New Roman Cyr"/>
      <family val="0"/>
    </font>
    <font>
      <u val="single"/>
      <sz val="10"/>
      <color indexed="36"/>
      <name val="Times New Roman Cyr"/>
      <family val="0"/>
    </font>
    <font>
      <i/>
      <sz val="9"/>
      <name val="Times New Roman"/>
      <family val="1"/>
    </font>
    <font>
      <b/>
      <i/>
      <u val="single"/>
      <sz val="12"/>
      <name val="Times New Roman"/>
      <family val="1"/>
    </font>
    <font>
      <b/>
      <u val="single"/>
      <sz val="12"/>
      <name val="Times New Roman"/>
      <family val="1"/>
    </font>
    <font>
      <b/>
      <sz val="12"/>
      <color indexed="8"/>
      <name val="Calibri"/>
      <family val="2"/>
    </font>
    <font>
      <i/>
      <sz val="9"/>
      <color indexed="8"/>
      <name val="Times New Roman"/>
      <family val="1"/>
    </font>
    <font>
      <i/>
      <sz val="9"/>
      <color indexed="8"/>
      <name val="Calibri"/>
      <family val="2"/>
    </font>
    <font>
      <b/>
      <sz val="10"/>
      <name val="Arial Cyr"/>
      <family val="0"/>
    </font>
    <font>
      <b/>
      <sz val="11"/>
      <name val="Arial CYR"/>
      <family val="0"/>
    </font>
    <font>
      <sz val="12"/>
      <name val="Arial Cyr"/>
      <family val="0"/>
    </font>
    <font>
      <sz val="7"/>
      <name val="Times New Roman"/>
      <family val="1"/>
    </font>
    <font>
      <sz val="13"/>
      <name val="Times New Roman"/>
      <family val="1"/>
    </font>
    <font>
      <sz val="9"/>
      <name val="Times New Roman"/>
      <family val="1"/>
    </font>
    <font>
      <b/>
      <sz val="11"/>
      <name val="Times New Roman"/>
      <family val="1"/>
    </font>
    <font>
      <sz val="14"/>
      <name val="Arial Cyr"/>
      <family val="0"/>
    </font>
    <font>
      <b/>
      <sz val="12"/>
      <name val="Arial Cyr"/>
      <family val="0"/>
    </font>
  </fonts>
  <fills count="3">
    <fill>
      <patternFill/>
    </fill>
    <fill>
      <patternFill patternType="gray125"/>
    </fill>
    <fill>
      <patternFill patternType="solid">
        <fgColor indexed="9"/>
        <bgColor indexed="64"/>
      </patternFill>
    </fill>
  </fills>
  <borders count="21">
    <border>
      <left/>
      <right/>
      <top/>
      <bottom/>
      <diagonal/>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protection/>
    </xf>
    <xf numFmtId="0" fontId="9" fillId="0" borderId="0">
      <alignment/>
      <protection/>
    </xf>
    <xf numFmtId="0" fontId="0" fillId="0" borderId="0">
      <alignment/>
      <protection/>
    </xf>
    <xf numFmtId="0" fontId="0" fillId="0" borderId="0">
      <alignment/>
      <protection/>
    </xf>
    <xf numFmtId="0" fontId="24"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3">
    <xf numFmtId="0" fontId="0" fillId="0" borderId="0" xfId="0" applyAlignment="1">
      <alignment/>
    </xf>
    <xf numFmtId="0" fontId="1" fillId="0" borderId="1" xfId="0" applyFont="1" applyBorder="1" applyAlignment="1">
      <alignment/>
    </xf>
    <xf numFmtId="0" fontId="1" fillId="0" borderId="1" xfId="0" applyFont="1" applyBorder="1" applyAlignment="1">
      <alignment horizontal="center" vertical="center" wrapText="1"/>
    </xf>
    <xf numFmtId="49"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1" fillId="0" borderId="0" xfId="25" applyNumberFormat="1" applyFont="1" applyFill="1" applyBorder="1" applyAlignment="1" applyProtection="1">
      <alignment horizontal="center" vertical="center" wrapText="1"/>
      <protection/>
    </xf>
    <xf numFmtId="0" fontId="1" fillId="0" borderId="0" xfId="25" applyNumberFormat="1" applyFont="1" applyFill="1" applyBorder="1" applyAlignment="1" applyProtection="1">
      <alignment horizontal="center" vertical="center" wrapText="1"/>
      <protection/>
    </xf>
    <xf numFmtId="49" fontId="2" fillId="0" borderId="0" xfId="0" applyNumberFormat="1" applyFont="1" applyBorder="1" applyAlignment="1">
      <alignment horizontal="center" vertical="center" wrapText="1"/>
    </xf>
    <xf numFmtId="0" fontId="8" fillId="0" borderId="0" xfId="23" applyFont="1">
      <alignment/>
      <protection/>
    </xf>
    <xf numFmtId="0" fontId="10" fillId="0" borderId="0" xfId="23" applyFont="1" applyAlignment="1">
      <alignment horizontal="right"/>
      <protection/>
    </xf>
    <xf numFmtId="0" fontId="11" fillId="0" borderId="0" xfId="23" applyFont="1">
      <alignment/>
      <protection/>
    </xf>
    <xf numFmtId="0" fontId="1" fillId="0" borderId="2" xfId="19" applyFont="1" applyFill="1" applyBorder="1" applyAlignment="1" applyProtection="1">
      <alignment horizontal="center" vertical="center" wrapText="1"/>
      <protection/>
    </xf>
    <xf numFmtId="0" fontId="1" fillId="0" borderId="3" xfId="19" applyFont="1" applyFill="1" applyBorder="1" applyAlignment="1" applyProtection="1">
      <alignment horizontal="center" vertical="center" wrapText="1"/>
      <protection/>
    </xf>
    <xf numFmtId="0" fontId="1" fillId="0" borderId="4" xfId="19" applyFont="1" applyFill="1" applyBorder="1" applyAlignment="1" applyProtection="1">
      <alignment horizontal="center" vertical="center" wrapText="1"/>
      <protection/>
    </xf>
    <xf numFmtId="49" fontId="1" fillId="0" borderId="5" xfId="19" applyNumberFormat="1" applyFont="1" applyFill="1" applyBorder="1" applyAlignment="1" applyProtection="1">
      <alignment horizontal="center" vertical="center" wrapText="1"/>
      <protection/>
    </xf>
    <xf numFmtId="0" fontId="1" fillId="0" borderId="1" xfId="24" applyFont="1" applyFill="1" applyBorder="1" applyAlignment="1" applyProtection="1">
      <alignment horizontal="left" vertical="center" wrapText="1"/>
      <protection/>
    </xf>
    <xf numFmtId="3" fontId="1" fillId="0" borderId="6" xfId="19" applyNumberFormat="1" applyFont="1" applyFill="1" applyBorder="1" applyAlignment="1" applyProtection="1">
      <alignment horizontal="center" vertical="center" wrapText="1"/>
      <protection locked="0"/>
    </xf>
    <xf numFmtId="0" fontId="1" fillId="0" borderId="1" xfId="24" applyFont="1" applyFill="1" applyBorder="1" applyAlignment="1" applyProtection="1">
      <alignment horizontal="left" vertical="center" wrapText="1" indent="2"/>
      <protection/>
    </xf>
    <xf numFmtId="0" fontId="14" fillId="0" borderId="0" xfId="0" applyFont="1" applyAlignment="1">
      <alignment/>
    </xf>
    <xf numFmtId="0" fontId="16" fillId="0" borderId="0" xfId="0" applyFont="1" applyAlignment="1">
      <alignment horizontal="right"/>
    </xf>
    <xf numFmtId="0" fontId="2" fillId="0" borderId="0" xfId="0" applyFont="1" applyBorder="1" applyAlignment="1">
      <alignment horizontal="center" vertical="top" wrapText="1"/>
    </xf>
    <xf numFmtId="49" fontId="1" fillId="0" borderId="0" xfId="21" applyNumberFormat="1" applyFont="1" applyFill="1" applyAlignment="1">
      <alignment horizontal="center" vertical="center" wrapText="1"/>
      <protection/>
    </xf>
    <xf numFmtId="0" fontId="1" fillId="0" borderId="0" xfId="21" applyFont="1" applyFill="1" applyAlignment="1">
      <alignment horizontal="center" vertical="center" wrapText="1"/>
      <protection/>
    </xf>
    <xf numFmtId="0" fontId="1" fillId="0" borderId="0" xfId="21" applyFont="1" applyFill="1" applyAlignment="1">
      <alignment horizontal="right" vertical="center" wrapText="1"/>
      <protection/>
    </xf>
    <xf numFmtId="49" fontId="6" fillId="0" borderId="1" xfId="21" applyNumberFormat="1" applyFont="1" applyFill="1" applyBorder="1" applyAlignment="1">
      <alignment horizontal="center" vertical="center" wrapText="1"/>
      <protection/>
    </xf>
    <xf numFmtId="169" fontId="6" fillId="0" borderId="1" xfId="28" applyNumberFormat="1" applyFont="1" applyFill="1" applyBorder="1" applyAlignment="1">
      <alignment horizontal="center" vertical="center" wrapText="1"/>
    </xf>
    <xf numFmtId="0" fontId="6" fillId="0" borderId="1" xfId="21" applyFont="1" applyFill="1" applyBorder="1" applyAlignment="1">
      <alignment horizontal="left" vertical="center" wrapText="1"/>
      <protection/>
    </xf>
    <xf numFmtId="43" fontId="1" fillId="0" borderId="0" xfId="21" applyNumberFormat="1" applyFont="1" applyFill="1" applyAlignment="1">
      <alignment horizontal="center" vertical="center" wrapText="1"/>
      <protection/>
    </xf>
    <xf numFmtId="0" fontId="6" fillId="0" borderId="1" xfId="21" applyFont="1" applyFill="1" applyBorder="1" applyAlignment="1">
      <alignment horizontal="center" vertical="center" wrapText="1"/>
      <protection/>
    </xf>
    <xf numFmtId="4" fontId="6" fillId="0" borderId="1" xfId="21" applyNumberFormat="1" applyFont="1" applyFill="1" applyBorder="1" applyAlignment="1">
      <alignment horizontal="left" vertical="center" wrapText="1"/>
      <protection/>
    </xf>
    <xf numFmtId="183" fontId="6" fillId="0" borderId="1" xfId="28" applyNumberFormat="1" applyFont="1" applyFill="1" applyBorder="1" applyAlignment="1">
      <alignment horizontal="center" vertical="center" wrapText="1"/>
    </xf>
    <xf numFmtId="43" fontId="6" fillId="0" borderId="1" xfId="28" applyNumberFormat="1" applyFont="1" applyFill="1" applyBorder="1" applyAlignment="1">
      <alignment horizontal="center" vertical="center" wrapText="1"/>
    </xf>
    <xf numFmtId="169" fontId="1" fillId="0" borderId="0" xfId="21" applyNumberFormat="1" applyFont="1" applyFill="1" applyAlignment="1">
      <alignment horizontal="center" vertical="center" wrapText="1"/>
      <protection/>
    </xf>
    <xf numFmtId="10" fontId="6" fillId="0" borderId="1" xfId="27" applyNumberFormat="1" applyFont="1" applyFill="1" applyBorder="1" applyAlignment="1">
      <alignment horizontal="right" vertical="center" wrapText="1"/>
    </xf>
    <xf numFmtId="49" fontId="2" fillId="0" borderId="7" xfId="21" applyNumberFormat="1" applyFont="1" applyFill="1" applyBorder="1" applyAlignment="1">
      <alignment horizontal="center" vertical="center" wrapText="1"/>
      <protection/>
    </xf>
    <xf numFmtId="0" fontId="20" fillId="2" borderId="1" xfId="22" applyFont="1" applyFill="1" applyBorder="1" applyAlignment="1">
      <alignment horizontal="center" vertical="center" wrapText="1"/>
      <protection/>
    </xf>
    <xf numFmtId="0" fontId="20" fillId="2" borderId="1" xfId="22" applyFont="1" applyFill="1" applyBorder="1" applyAlignment="1">
      <alignment vertical="center" wrapText="1"/>
      <protection/>
    </xf>
    <xf numFmtId="3" fontId="14" fillId="2" borderId="1" xfId="20" applyNumberFormat="1" applyFont="1" applyFill="1" applyBorder="1" applyAlignment="1">
      <alignment horizontal="right" vertical="center" wrapText="1"/>
      <protection/>
    </xf>
    <xf numFmtId="3" fontId="31" fillId="2" borderId="1" xfId="0" applyNumberFormat="1" applyFont="1" applyFill="1" applyBorder="1" applyAlignment="1">
      <alignment/>
    </xf>
    <xf numFmtId="3" fontId="0" fillId="2" borderId="0" xfId="0" applyNumberFormat="1" applyFill="1" applyAlignment="1">
      <alignment/>
    </xf>
    <xf numFmtId="0" fontId="1" fillId="0" borderId="1" xfId="0" applyFont="1" applyBorder="1" applyAlignment="1">
      <alignment horizontal="center"/>
    </xf>
    <xf numFmtId="0" fontId="1" fillId="0" borderId="8" xfId="0" applyFont="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1" fillId="0" borderId="0" xfId="0" applyFont="1" applyBorder="1" applyAlignment="1">
      <alignment horizontal="right" vertical="center" wrapText="1"/>
    </xf>
    <xf numFmtId="0" fontId="22" fillId="0" borderId="9" xfId="0" applyFont="1" applyBorder="1" applyAlignment="1">
      <alignment horizontal="right" vertical="center" wrapText="1"/>
    </xf>
    <xf numFmtId="0" fontId="16" fillId="0" borderId="1" xfId="0" applyFont="1" applyBorder="1" applyAlignment="1">
      <alignment horizontal="right" vertical="top" wrapText="1"/>
    </xf>
    <xf numFmtId="0" fontId="16" fillId="0" borderId="1" xfId="0" applyFont="1" applyBorder="1" applyAlignment="1">
      <alignment horizontal="left" vertical="top" wrapText="1"/>
    </xf>
    <xf numFmtId="49" fontId="16" fillId="0" borderId="1" xfId="0" applyNumberFormat="1" applyFont="1" applyBorder="1" applyAlignment="1">
      <alignment horizontal="right" vertical="top" wrapText="1"/>
    </xf>
    <xf numFmtId="0" fontId="1" fillId="0" borderId="1" xfId="0" applyFont="1" applyBorder="1" applyAlignment="1">
      <alignment horizontal="left" vertical="top" wrapText="1"/>
    </xf>
    <xf numFmtId="0" fontId="1" fillId="0" borderId="0" xfId="0" applyFont="1" applyAlignment="1">
      <alignment/>
    </xf>
    <xf numFmtId="0" fontId="4" fillId="0" borderId="0" xfId="0" applyFont="1" applyBorder="1" applyAlignment="1">
      <alignment horizontal="right"/>
    </xf>
    <xf numFmtId="0" fontId="2" fillId="0" borderId="0" xfId="0" applyFont="1" applyBorder="1" applyAlignment="1">
      <alignment horizontal="center"/>
    </xf>
    <xf numFmtId="0" fontId="1" fillId="0" borderId="0" xfId="0" applyFont="1" applyAlignment="1">
      <alignment vertical="center"/>
    </xf>
    <xf numFmtId="0" fontId="1" fillId="0" borderId="1" xfId="0" applyFont="1" applyBorder="1" applyAlignment="1">
      <alignment horizontal="center" vertical="center"/>
    </xf>
    <xf numFmtId="14" fontId="1" fillId="0" borderId="1" xfId="0" applyNumberFormat="1" applyFont="1" applyBorder="1" applyAlignment="1">
      <alignment/>
    </xf>
    <xf numFmtId="0" fontId="1" fillId="0" borderId="1" xfId="0" applyFont="1" applyBorder="1" applyAlignment="1">
      <alignment wrapText="1"/>
    </xf>
    <xf numFmtId="0" fontId="14" fillId="0" borderId="1" xfId="0" applyFont="1" applyBorder="1" applyAlignment="1">
      <alignment wrapText="1"/>
    </xf>
    <xf numFmtId="0" fontId="36" fillId="0" borderId="1" xfId="0" applyFont="1" applyBorder="1" applyAlignment="1">
      <alignment wrapText="1"/>
    </xf>
    <xf numFmtId="0" fontId="1" fillId="0" borderId="1" xfId="0" applyFont="1" applyBorder="1" applyAlignment="1">
      <alignment vertical="center" wrapText="1"/>
    </xf>
    <xf numFmtId="3" fontId="13" fillId="2" borderId="0" xfId="22" applyNumberFormat="1" applyFont="1" applyFill="1" applyAlignment="1">
      <alignment/>
      <protection/>
    </xf>
    <xf numFmtId="3" fontId="15" fillId="2" borderId="0" xfId="22" applyNumberFormat="1" applyFont="1" applyFill="1">
      <alignment/>
      <protection/>
    </xf>
    <xf numFmtId="3" fontId="20" fillId="2" borderId="1" xfId="22" applyNumberFormat="1" applyFont="1" applyFill="1" applyBorder="1" applyAlignment="1">
      <alignment horizontal="center" vertical="center" wrapText="1"/>
      <protection/>
    </xf>
    <xf numFmtId="3" fontId="6" fillId="2" borderId="1" xfId="22" applyNumberFormat="1" applyFont="1" applyFill="1" applyBorder="1" applyAlignment="1">
      <alignment horizontal="center" vertical="center" wrapText="1"/>
      <protection/>
    </xf>
    <xf numFmtId="3" fontId="20" fillId="2" borderId="1" xfId="22" applyNumberFormat="1" applyFont="1" applyFill="1" applyBorder="1" applyAlignment="1">
      <alignment horizontal="center" vertical="center"/>
      <protection/>
    </xf>
    <xf numFmtId="3" fontId="20" fillId="2" borderId="1" xfId="22" applyNumberFormat="1" applyFont="1" applyFill="1" applyBorder="1" applyAlignment="1">
      <alignment vertical="center" wrapText="1"/>
      <protection/>
    </xf>
    <xf numFmtId="3" fontId="20" fillId="2" borderId="1" xfId="22" applyNumberFormat="1" applyFont="1" applyFill="1" applyBorder="1" applyAlignment="1">
      <alignment/>
      <protection/>
    </xf>
    <xf numFmtId="3" fontId="21" fillId="2" borderId="1" xfId="22" applyNumberFormat="1" applyFont="1" applyFill="1" applyBorder="1" applyAlignment="1">
      <alignment horizontal="left" vertical="center" wrapText="1"/>
      <protection/>
    </xf>
    <xf numFmtId="3" fontId="20" fillId="2" borderId="1" xfId="22" applyNumberFormat="1" applyFont="1" applyFill="1" applyBorder="1" applyAlignment="1">
      <alignment horizontal="left" vertical="center" wrapText="1"/>
      <protection/>
    </xf>
    <xf numFmtId="3" fontId="6" fillId="2" borderId="1" xfId="22" applyNumberFormat="1" applyFont="1" applyFill="1" applyBorder="1">
      <alignment/>
      <protection/>
    </xf>
    <xf numFmtId="3" fontId="0" fillId="2" borderId="0" xfId="27" applyNumberFormat="1" applyFill="1" applyAlignment="1">
      <alignment/>
    </xf>
    <xf numFmtId="3" fontId="6" fillId="2" borderId="1" xfId="22" applyNumberFormat="1" applyFont="1" applyFill="1" applyBorder="1" applyAlignment="1">
      <alignment horizontal="center" vertical="center"/>
      <protection/>
    </xf>
    <xf numFmtId="3" fontId="21" fillId="2" borderId="1" xfId="22" applyNumberFormat="1" applyFont="1" applyFill="1" applyBorder="1" applyAlignment="1">
      <alignment vertical="center" wrapText="1"/>
      <protection/>
    </xf>
    <xf numFmtId="3" fontId="31" fillId="2" borderId="0" xfId="0" applyNumberFormat="1" applyFont="1" applyFill="1" applyAlignment="1">
      <alignment/>
    </xf>
    <xf numFmtId="3" fontId="37" fillId="2" borderId="1" xfId="22" applyNumberFormat="1" applyFont="1" applyFill="1" applyBorder="1" applyAlignment="1">
      <alignment vertical="center" wrapText="1"/>
      <protection/>
    </xf>
    <xf numFmtId="3" fontId="37" fillId="2" borderId="1" xfId="0" applyNumberFormat="1" applyFont="1" applyFill="1" applyBorder="1" applyAlignment="1">
      <alignment/>
    </xf>
    <xf numFmtId="3" fontId="0" fillId="2" borderId="1" xfId="0" applyNumberFormat="1" applyFill="1" applyBorder="1" applyAlignment="1">
      <alignment/>
    </xf>
    <xf numFmtId="3" fontId="37" fillId="2" borderId="0" xfId="0" applyNumberFormat="1" applyFont="1" applyFill="1" applyBorder="1" applyAlignment="1">
      <alignment/>
    </xf>
    <xf numFmtId="3" fontId="0" fillId="2" borderId="0" xfId="0" applyNumberFormat="1" applyFill="1" applyBorder="1" applyAlignment="1">
      <alignment/>
    </xf>
    <xf numFmtId="3" fontId="33" fillId="2" borderId="0" xfId="0" applyNumberFormat="1" applyFont="1" applyFill="1" applyAlignment="1">
      <alignment/>
    </xf>
    <xf numFmtId="3" fontId="32" fillId="2" borderId="0" xfId="0" applyNumberFormat="1" applyFont="1" applyFill="1" applyAlignment="1">
      <alignment/>
    </xf>
    <xf numFmtId="3" fontId="4" fillId="2" borderId="0" xfId="0" applyNumberFormat="1" applyFont="1" applyFill="1" applyBorder="1" applyAlignment="1">
      <alignment/>
    </xf>
    <xf numFmtId="3" fontId="38" fillId="2" borderId="0" xfId="0" applyNumberFormat="1" applyFont="1" applyFill="1" applyBorder="1" applyAlignment="1">
      <alignment/>
    </xf>
    <xf numFmtId="0" fontId="1" fillId="0" borderId="0" xfId="0" applyFont="1" applyFill="1" applyAlignment="1">
      <alignment horizontal="center" vertical="center" wrapText="1"/>
    </xf>
    <xf numFmtId="49" fontId="1" fillId="0" borderId="0" xfId="0" applyNumberFormat="1" applyFont="1" applyFill="1" applyBorder="1" applyAlignment="1">
      <alignment horizontal="center" vertical="center" wrapText="1"/>
    </xf>
    <xf numFmtId="0" fontId="1" fillId="0" borderId="1" xfId="0" applyFont="1" applyFill="1" applyBorder="1" applyAlignment="1">
      <alignment horizontal="center"/>
    </xf>
    <xf numFmtId="49" fontId="1" fillId="0" borderId="0" xfId="0" applyNumberFormat="1" applyFont="1" applyBorder="1" applyAlignment="1">
      <alignment horizontal="justify" vertical="top" wrapText="1"/>
    </xf>
    <xf numFmtId="0" fontId="1" fillId="0" borderId="0" xfId="0" applyFont="1" applyBorder="1" applyAlignment="1">
      <alignment horizontal="justify" vertical="center" wrapText="1"/>
    </xf>
    <xf numFmtId="0" fontId="1" fillId="0" borderId="0" xfId="0" applyFont="1" applyBorder="1" applyAlignment="1">
      <alignment horizontal="justify" wrapText="1"/>
    </xf>
    <xf numFmtId="0" fontId="34" fillId="0" borderId="0" xfId="0" applyFont="1" applyBorder="1" applyAlignment="1">
      <alignment horizontal="justify" wrapText="1"/>
    </xf>
    <xf numFmtId="0" fontId="10" fillId="0" borderId="7" xfId="23" applyFont="1" applyBorder="1" applyAlignment="1">
      <alignment horizontal="center" vertical="center" wrapText="1"/>
      <protection/>
    </xf>
    <xf numFmtId="0" fontId="28" fillId="0" borderId="7" xfId="23" applyFont="1" applyBorder="1" applyAlignment="1">
      <alignment/>
      <protection/>
    </xf>
    <xf numFmtId="0" fontId="29" fillId="0" borderId="0" xfId="23" applyFont="1" applyAlignment="1">
      <alignment horizontal="center" vertical="center" wrapText="1"/>
      <protection/>
    </xf>
    <xf numFmtId="0" fontId="30" fillId="0" borderId="0" xfId="23" applyFont="1" applyAlignment="1">
      <alignment/>
      <protection/>
    </xf>
    <xf numFmtId="3" fontId="20" fillId="2" borderId="1" xfId="22" applyNumberFormat="1" applyFont="1" applyFill="1" applyBorder="1" applyAlignment="1">
      <alignment horizontal="center" vertical="center" wrapText="1"/>
      <protection/>
    </xf>
    <xf numFmtId="3" fontId="20" fillId="2" borderId="10" xfId="22" applyNumberFormat="1" applyFont="1" applyFill="1" applyBorder="1" applyAlignment="1">
      <alignment horizontal="center" vertical="center" wrapText="1"/>
      <protection/>
    </xf>
    <xf numFmtId="49" fontId="6" fillId="0" borderId="1" xfId="25" applyNumberFormat="1" applyFont="1" applyFill="1" applyBorder="1" applyAlignment="1" applyProtection="1">
      <alignment horizontal="left" vertical="center" wrapText="1"/>
      <protection/>
    </xf>
    <xf numFmtId="49" fontId="6" fillId="0" borderId="1" xfId="24" applyNumberFormat="1" applyFont="1" applyFill="1" applyBorder="1" applyAlignment="1" applyProtection="1">
      <alignment horizontal="left" vertical="center" wrapText="1"/>
      <protection/>
    </xf>
    <xf numFmtId="49" fontId="7" fillId="0" borderId="1" xfId="24" applyNumberFormat="1" applyFont="1" applyFill="1" applyBorder="1" applyAlignment="1" applyProtection="1">
      <alignment horizontal="left" vertical="center" wrapText="1"/>
      <protection/>
    </xf>
    <xf numFmtId="0" fontId="10" fillId="0" borderId="0" xfId="23" applyFont="1" applyAlignment="1">
      <alignment horizontal="center" vertical="center" wrapText="1"/>
      <protection/>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wrapText="1"/>
    </xf>
    <xf numFmtId="14" fontId="1" fillId="0" borderId="10" xfId="0" applyNumberFormat="1" applyFont="1" applyBorder="1" applyAlignment="1">
      <alignment horizontal="center"/>
    </xf>
    <xf numFmtId="14" fontId="1" fillId="0" borderId="11" xfId="0" applyNumberFormat="1"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5" fillId="0" borderId="0" xfId="0" applyFont="1" applyAlignment="1">
      <alignment horizontal="left"/>
    </xf>
    <xf numFmtId="0" fontId="4" fillId="0" borderId="0" xfId="0" applyFont="1" applyAlignment="1">
      <alignment horizontal="center" wrapText="1"/>
    </xf>
    <xf numFmtId="0" fontId="35" fillId="0" borderId="0" xfId="0" applyFont="1" applyAlignment="1">
      <alignment horizontal="left" wrapText="1"/>
    </xf>
    <xf numFmtId="0" fontId="4" fillId="0" borderId="0" xfId="0" applyFont="1" applyBorder="1" applyAlignment="1">
      <alignment horizontal="center" wrapText="1"/>
    </xf>
    <xf numFmtId="0" fontId="1" fillId="0" borderId="0" xfId="0" applyFont="1" applyBorder="1" applyAlignment="1">
      <alignment horizontal="center" wrapText="1"/>
    </xf>
    <xf numFmtId="0" fontId="2" fillId="0" borderId="0" xfId="0" applyFont="1" applyBorder="1" applyAlignment="1">
      <alignment horizontal="center"/>
    </xf>
    <xf numFmtId="0" fontId="36" fillId="0" borderId="10" xfId="0" applyFont="1" applyBorder="1" applyAlignment="1">
      <alignment horizontal="center" wrapText="1"/>
    </xf>
    <xf numFmtId="0" fontId="36" fillId="0" borderId="11" xfId="0" applyFont="1" applyBorder="1" applyAlignment="1">
      <alignment horizontal="center" wrapText="1"/>
    </xf>
    <xf numFmtId="0" fontId="1" fillId="0" borderId="1" xfId="0" applyFont="1" applyBorder="1" applyAlignment="1">
      <alignment horizontal="center"/>
    </xf>
    <xf numFmtId="0" fontId="36" fillId="0" borderId="1" xfId="0" applyFont="1" applyBorder="1" applyAlignment="1">
      <alignment horizontal="center" vertical="center" wrapText="1"/>
    </xf>
    <xf numFmtId="14" fontId="1" fillId="0" borderId="1" xfId="0" applyNumberFormat="1" applyFont="1" applyBorder="1" applyAlignment="1">
      <alignment horizontal="center"/>
    </xf>
    <xf numFmtId="0" fontId="1" fillId="0" borderId="0" xfId="21" applyNumberFormat="1" applyFont="1" applyFill="1" applyBorder="1" applyAlignment="1">
      <alignment horizontal="left" vertical="center" wrapText="1"/>
      <protection/>
    </xf>
    <xf numFmtId="0" fontId="5" fillId="0" borderId="0" xfId="25" applyNumberFormat="1" applyFont="1" applyFill="1" applyBorder="1" applyAlignment="1" applyProtection="1">
      <alignment horizontal="center" vertical="center" wrapText="1"/>
      <protection/>
    </xf>
    <xf numFmtId="49" fontId="27" fillId="0" borderId="0" xfId="21" applyNumberFormat="1" applyFont="1" applyFill="1" applyBorder="1" applyAlignment="1">
      <alignment horizontal="center" wrapText="1"/>
      <protection/>
    </xf>
    <xf numFmtId="49" fontId="1" fillId="0" borderId="0" xfId="21" applyNumberFormat="1" applyFont="1" applyFill="1" applyBorder="1" applyAlignment="1">
      <alignment horizontal="center" wrapText="1"/>
      <protection/>
    </xf>
    <xf numFmtId="49" fontId="25" fillId="0" borderId="0" xfId="21" applyNumberFormat="1" applyFont="1" applyFill="1" applyBorder="1" applyAlignment="1">
      <alignment horizontal="center" vertical="top" wrapText="1"/>
      <protection/>
    </xf>
    <xf numFmtId="49" fontId="26" fillId="0" borderId="0" xfId="21" applyNumberFormat="1" applyFont="1" applyFill="1" applyBorder="1" applyAlignment="1">
      <alignment horizontal="center" wrapText="1"/>
      <protection/>
    </xf>
    <xf numFmtId="49" fontId="6" fillId="0" borderId="1" xfId="21" applyNumberFormat="1" applyFont="1" applyFill="1" applyBorder="1" applyAlignment="1">
      <alignment horizontal="left" vertical="center" wrapText="1"/>
      <protection/>
    </xf>
    <xf numFmtId="0" fontId="6" fillId="0" borderId="1" xfId="21" applyFont="1" applyFill="1" applyBorder="1" applyAlignment="1">
      <alignment horizontal="left" vertical="center" wrapText="1"/>
      <protection/>
    </xf>
    <xf numFmtId="49" fontId="6" fillId="0" borderId="1" xfId="25" applyNumberFormat="1" applyFont="1" applyFill="1" applyBorder="1" applyAlignment="1" applyProtection="1">
      <alignment horizontal="left" vertical="center" wrapText="1"/>
      <protection/>
    </xf>
    <xf numFmtId="49" fontId="26" fillId="0" borderId="0" xfId="21" applyNumberFormat="1" applyFont="1" applyFill="1" applyBorder="1" applyAlignment="1">
      <alignment horizontal="center" vertical="center" wrapText="1"/>
      <protection/>
    </xf>
    <xf numFmtId="49" fontId="2" fillId="0" borderId="0" xfId="21" applyNumberFormat="1" applyFont="1" applyFill="1" applyBorder="1" applyAlignment="1">
      <alignment horizontal="center" vertical="center" wrapText="1"/>
      <protection/>
    </xf>
    <xf numFmtId="49" fontId="6" fillId="0" borderId="1" xfId="21" applyNumberFormat="1" applyFont="1" applyFill="1" applyBorder="1" applyAlignment="1">
      <alignment horizontal="center" vertical="center" wrapText="1"/>
      <protection/>
    </xf>
    <xf numFmtId="49" fontId="6" fillId="0" borderId="1" xfId="18" applyNumberFormat="1" applyFont="1" applyFill="1" applyBorder="1" applyAlignment="1" applyProtection="1">
      <alignment horizontal="left" vertical="center" wrapText="1"/>
      <protection/>
    </xf>
    <xf numFmtId="0" fontId="6" fillId="0" borderId="1" xfId="25" applyFont="1" applyFill="1" applyBorder="1" applyAlignment="1" applyProtection="1">
      <alignment horizontal="left" vertical="center" wrapText="1"/>
      <protection/>
    </xf>
    <xf numFmtId="3" fontId="20" fillId="2" borderId="12" xfId="22" applyNumberFormat="1" applyFont="1" applyFill="1" applyBorder="1" applyAlignment="1">
      <alignment horizontal="center" vertical="center" wrapText="1"/>
      <protection/>
    </xf>
    <xf numFmtId="3" fontId="20" fillId="2" borderId="11" xfId="22" applyNumberFormat="1" applyFont="1" applyFill="1" applyBorder="1" applyAlignment="1">
      <alignment horizontal="center" vertical="center" wrapText="1"/>
      <protection/>
    </xf>
    <xf numFmtId="3" fontId="20" fillId="2" borderId="13" xfId="22" applyNumberFormat="1" applyFont="1" applyFill="1" applyBorder="1" applyAlignment="1">
      <alignment horizontal="center" vertical="center" wrapText="1"/>
      <protection/>
    </xf>
    <xf numFmtId="3" fontId="20" fillId="2" borderId="14" xfId="22" applyNumberFormat="1" applyFont="1" applyFill="1" applyBorder="1" applyAlignment="1">
      <alignment horizontal="center" vertical="center" wrapText="1"/>
      <protection/>
    </xf>
    <xf numFmtId="3" fontId="20" fillId="2" borderId="15" xfId="22" applyNumberFormat="1" applyFont="1" applyFill="1" applyBorder="1" applyAlignment="1">
      <alignment horizontal="center" vertical="center" wrapText="1"/>
      <protection/>
    </xf>
    <xf numFmtId="3" fontId="17" fillId="2" borderId="0" xfId="22" applyNumberFormat="1" applyFont="1" applyFill="1" applyAlignment="1">
      <alignment horizontal="center"/>
      <protection/>
    </xf>
    <xf numFmtId="3" fontId="18" fillId="2" borderId="0" xfId="22" applyNumberFormat="1" applyFont="1" applyFill="1" applyBorder="1" applyAlignment="1">
      <alignment horizontal="center" wrapText="1"/>
      <protection/>
    </xf>
    <xf numFmtId="3" fontId="19" fillId="2" borderId="7" xfId="22" applyNumberFormat="1" applyFont="1" applyFill="1" applyBorder="1" applyAlignment="1">
      <alignment horizontal="center" vertical="top" wrapText="1"/>
      <protection/>
    </xf>
    <xf numFmtId="3" fontId="20" fillId="2" borderId="16" xfId="22" applyNumberFormat="1" applyFont="1" applyFill="1" applyBorder="1" applyAlignment="1">
      <alignment horizontal="center" vertical="center" wrapText="1"/>
      <protection/>
    </xf>
    <xf numFmtId="3" fontId="20" fillId="2" borderId="17" xfId="22" applyNumberFormat="1" applyFont="1" applyFill="1" applyBorder="1" applyAlignment="1">
      <alignment horizontal="center" vertical="center" wrapText="1"/>
      <protection/>
    </xf>
    <xf numFmtId="3" fontId="20" fillId="2" borderId="18" xfId="22" applyNumberFormat="1" applyFont="1" applyFill="1" applyBorder="1" applyAlignment="1">
      <alignment horizontal="center" vertical="center" wrapText="1"/>
      <protection/>
    </xf>
    <xf numFmtId="0" fontId="20" fillId="2" borderId="1" xfId="22" applyFont="1" applyFill="1" applyBorder="1" applyAlignment="1">
      <alignment horizontal="center" vertical="center" wrapText="1"/>
      <protection/>
    </xf>
    <xf numFmtId="3" fontId="16" fillId="2" borderId="0" xfId="22" applyNumberFormat="1" applyFont="1" applyFill="1" applyAlignment="1">
      <alignment horizontal="right"/>
      <protection/>
    </xf>
    <xf numFmtId="3" fontId="6" fillId="2" borderId="1" xfId="22" applyNumberFormat="1" applyFont="1" applyFill="1" applyBorder="1" applyAlignment="1">
      <alignment horizontal="center" vertical="center" wrapText="1"/>
      <protection/>
    </xf>
    <xf numFmtId="0" fontId="2" fillId="0" borderId="0" xfId="0" applyFont="1" applyBorder="1" applyAlignment="1">
      <alignment horizontal="right" vertical="top" wrapText="1"/>
    </xf>
    <xf numFmtId="0" fontId="16" fillId="0" borderId="7" xfId="0" applyFont="1" applyBorder="1" applyAlignment="1">
      <alignment horizontal="center" wrapText="1"/>
    </xf>
    <xf numFmtId="0" fontId="2" fillId="0" borderId="0" xfId="0" applyFont="1" applyAlignment="1">
      <alignment horizontal="center" vertical="top" wrapText="1"/>
    </xf>
    <xf numFmtId="0" fontId="2" fillId="0" borderId="0" xfId="0" applyFont="1" applyBorder="1" applyAlignment="1">
      <alignment horizontal="center" vertical="top" wrapText="1"/>
    </xf>
    <xf numFmtId="49" fontId="25" fillId="0" borderId="0" xfId="0" applyNumberFormat="1" applyFont="1" applyBorder="1" applyAlignment="1">
      <alignment horizontal="center" vertical="top" wrapText="1"/>
    </xf>
    <xf numFmtId="0" fontId="16"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49" fontId="2" fillId="0" borderId="0" xfId="0" applyNumberFormat="1" applyFont="1" applyAlignment="1">
      <alignment horizontal="left" vertical="center" wrapText="1"/>
    </xf>
    <xf numFmtId="49" fontId="1" fillId="0" borderId="0" xfId="0" applyNumberFormat="1" applyFont="1" applyBorder="1" applyAlignment="1">
      <alignment horizontal="justify" vertical="center" wrapText="1"/>
    </xf>
    <xf numFmtId="0" fontId="5" fillId="0" borderId="0" xfId="25" applyNumberFormat="1" applyFont="1" applyFill="1" applyBorder="1" applyAlignment="1" applyProtection="1">
      <alignment horizontal="center" vertical="center" wrapText="1"/>
      <protection/>
    </xf>
    <xf numFmtId="49" fontId="1" fillId="0" borderId="0" xfId="0" applyNumberFormat="1" applyFont="1" applyBorder="1" applyAlignment="1">
      <alignment horizontal="center" wrapText="1"/>
    </xf>
    <xf numFmtId="49" fontId="2" fillId="0" borderId="19" xfId="0" applyNumberFormat="1" applyFont="1" applyBorder="1" applyAlignment="1">
      <alignment horizontal="center" vertical="top" wrapText="1"/>
    </xf>
    <xf numFmtId="49" fontId="2" fillId="0" borderId="20" xfId="0" applyNumberFormat="1" applyFont="1" applyBorder="1" applyAlignment="1">
      <alignment horizontal="center" vertical="top" wrapText="1"/>
    </xf>
    <xf numFmtId="0" fontId="5" fillId="0" borderId="19" xfId="25" applyNumberFormat="1" applyFont="1" applyFill="1" applyBorder="1" applyAlignment="1" applyProtection="1">
      <alignment horizontal="center" vertical="center" wrapText="1"/>
      <protection/>
    </xf>
    <xf numFmtId="0" fontId="5" fillId="0" borderId="20" xfId="25" applyNumberFormat="1" applyFont="1" applyFill="1" applyBorder="1" applyAlignment="1" applyProtection="1">
      <alignment horizontal="center" vertical="center" wrapText="1"/>
      <protection/>
    </xf>
    <xf numFmtId="49" fontId="1" fillId="0" borderId="19" xfId="0" applyNumberFormat="1" applyFont="1" applyBorder="1" applyAlignment="1">
      <alignment horizontal="center" wrapText="1"/>
    </xf>
    <xf numFmtId="49" fontId="1" fillId="0" borderId="20" xfId="0" applyNumberFormat="1" applyFont="1" applyBorder="1" applyAlignment="1">
      <alignment horizontal="center" wrapText="1"/>
    </xf>
    <xf numFmtId="49" fontId="27" fillId="0" borderId="0" xfId="0" applyNumberFormat="1" applyFont="1" applyBorder="1" applyAlignment="1">
      <alignment horizontal="center" wrapText="1"/>
    </xf>
    <xf numFmtId="49" fontId="2" fillId="0" borderId="0" xfId="0" applyNumberFormat="1" applyFont="1" applyBorder="1" applyAlignment="1">
      <alignment horizontal="center" vertical="top" wrapText="1"/>
    </xf>
    <xf numFmtId="49" fontId="26" fillId="0" borderId="0" xfId="0" applyNumberFormat="1" applyFont="1" applyBorder="1" applyAlignment="1">
      <alignment horizontal="center" wrapText="1"/>
    </xf>
    <xf numFmtId="49" fontId="2" fillId="0" borderId="0" xfId="0" applyNumberFormat="1" applyFont="1" applyBorder="1" applyAlignment="1">
      <alignment horizontal="center" vertical="top" wrapText="1"/>
    </xf>
    <xf numFmtId="0" fontId="0" fillId="0" borderId="0" xfId="0" applyAlignment="1">
      <alignment horizontal="center" wrapText="1"/>
    </xf>
    <xf numFmtId="49" fontId="6" fillId="0" borderId="1" xfId="0" applyNumberFormat="1" applyFont="1" applyBorder="1" applyAlignment="1">
      <alignment horizontal="center" vertical="center" wrapText="1"/>
    </xf>
    <xf numFmtId="49" fontId="6" fillId="0" borderId="1" xfId="0" applyNumberFormat="1" applyFont="1" applyBorder="1" applyAlignment="1">
      <alignment horizontal="left" vertical="center" wrapText="1"/>
    </xf>
    <xf numFmtId="4" fontId="6"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4" fontId="6" fillId="0"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 fontId="6" fillId="0" borderId="1" xfId="25" applyNumberFormat="1" applyFont="1" applyFill="1" applyBorder="1" applyAlignment="1" applyProtection="1">
      <alignment horizontal="center" vertical="center" wrapText="1"/>
      <protection/>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3"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174" fontId="6" fillId="0" borderId="1" xfId="0" applyNumberFormat="1" applyFont="1" applyFill="1" applyBorder="1" applyAlignment="1">
      <alignment horizontal="center" vertical="center" wrapText="1"/>
    </xf>
    <xf numFmtId="49" fontId="6" fillId="0" borderId="13"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0" fontId="0" fillId="0" borderId="0" xfId="0" applyAlignment="1">
      <alignment horizontal="left" wrapText="1"/>
    </xf>
  </cellXfs>
  <cellStyles count="16">
    <cellStyle name="Normal" xfId="0"/>
    <cellStyle name="Hyperlink" xfId="15"/>
    <cellStyle name="Currency" xfId="16"/>
    <cellStyle name="Currency [0]" xfId="17"/>
    <cellStyle name="Обычный_Вода" xfId="18"/>
    <cellStyle name="Обычный_Калькуляция воды" xfId="19"/>
    <cellStyle name="Обычный_Произв-во2006" xfId="20"/>
    <cellStyle name="Обычный_Стандарты раскрытия информации 1 квартал 2010" xfId="21"/>
    <cellStyle name="Обычный_СТ-ИП" xfId="22"/>
    <cellStyle name="Обычный_СТ-ТС.15" xfId="23"/>
    <cellStyle name="Обычный_тарифы на 2002г с 1-01" xfId="24"/>
    <cellStyle name="Обычный_Тепло" xfId="25"/>
    <cellStyle name="Followed Hyperlink" xfId="26"/>
    <cellStyle name="Percent" xfId="27"/>
    <cellStyle name="Comma" xfId="28"/>
    <cellStyle name="Comma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2781300</xdr:colOff>
      <xdr:row>28</xdr:row>
      <xdr:rowOff>57150</xdr:rowOff>
    </xdr:from>
    <xdr:to>
      <xdr:col>4</xdr:col>
      <xdr:colOff>3067050</xdr:colOff>
      <xdr:row>28</xdr:row>
      <xdr:rowOff>238125</xdr:rowOff>
    </xdr:to>
    <xdr:sp>
      <xdr:nvSpPr>
        <xdr:cNvPr id="1" name="TextBox 1"/>
        <xdr:cNvSpPr txBox="1">
          <a:spLocks noChangeArrowheads="1"/>
        </xdr:cNvSpPr>
      </xdr:nvSpPr>
      <xdr:spPr>
        <a:xfrm>
          <a:off x="7810500" y="9210675"/>
          <a:ext cx="295275" cy="180975"/>
        </a:xfrm>
        <a:prstGeom prst="rect">
          <a:avLst/>
        </a:prstGeom>
        <a:solidFill>
          <a:srgbClr val="FFFFFF"/>
        </a:solidFill>
        <a:ln w="9525" cmpd="sng">
          <a:noFill/>
        </a:ln>
      </xdr:spPr>
      <xdr:txBody>
        <a:bodyPr vertOverflow="clip" wrap="square"/>
        <a:p>
          <a:pPr algn="l">
            <a:defRPr/>
          </a:pPr>
          <a:r>
            <a:rPr lang="en-US" cap="none" sz="1200" b="1" i="0" u="none" baseline="0">
              <a:latin typeface="Arial Cyr"/>
              <a:ea typeface="Arial Cyr"/>
              <a:cs typeface="Arial Cyr"/>
            </a:rPr>
            <a:t>*</a:t>
          </a:r>
        </a:p>
      </xdr:txBody>
    </xdr:sp>
    <xdr:clientData/>
  </xdr:twoCellAnchor>
  <xdr:twoCellAnchor>
    <xdr:from>
      <xdr:col>0</xdr:col>
      <xdr:colOff>76200</xdr:colOff>
      <xdr:row>49</xdr:row>
      <xdr:rowOff>66675</xdr:rowOff>
    </xdr:from>
    <xdr:to>
      <xdr:col>0</xdr:col>
      <xdr:colOff>219075</xdr:colOff>
      <xdr:row>49</xdr:row>
      <xdr:rowOff>276225</xdr:rowOff>
    </xdr:to>
    <xdr:sp>
      <xdr:nvSpPr>
        <xdr:cNvPr id="2" name="TextBox 2"/>
        <xdr:cNvSpPr txBox="1">
          <a:spLocks noChangeArrowheads="1"/>
        </xdr:cNvSpPr>
      </xdr:nvSpPr>
      <xdr:spPr>
        <a:xfrm>
          <a:off x="76200" y="15868650"/>
          <a:ext cx="142875" cy="209550"/>
        </a:xfrm>
        <a:prstGeom prst="rect">
          <a:avLst/>
        </a:prstGeom>
        <a:solidFill>
          <a:srgbClr val="FFFFFF"/>
        </a:solidFill>
        <a:ln w="9525" cmpd="sng">
          <a:noFill/>
        </a:ln>
      </xdr:spPr>
      <xdr:txBody>
        <a:bodyPr vertOverflow="clip" wrap="square"/>
        <a:p>
          <a:pPr algn="l">
            <a:defRPr/>
          </a:pPr>
          <a:r>
            <a:rPr lang="en-US" cap="none" sz="1200" b="1" i="0" u="none" baseline="0">
              <a:latin typeface="Arial Cyr"/>
              <a:ea typeface="Arial Cyr"/>
              <a:cs typeface="Arial Cyr"/>
            </a:rPr>
            <a:t>*</a:t>
          </a:r>
        </a:p>
      </xdr:txBody>
    </xdr:sp>
    <xdr:clientData/>
  </xdr:twoCellAnchor>
  <xdr:twoCellAnchor>
    <xdr:from>
      <xdr:col>5</xdr:col>
      <xdr:colOff>104775</xdr:colOff>
      <xdr:row>19</xdr:row>
      <xdr:rowOff>57150</xdr:rowOff>
    </xdr:from>
    <xdr:to>
      <xdr:col>5</xdr:col>
      <xdr:colOff>485775</xdr:colOff>
      <xdr:row>19</xdr:row>
      <xdr:rowOff>285750</xdr:rowOff>
    </xdr:to>
    <xdr:sp>
      <xdr:nvSpPr>
        <xdr:cNvPr id="3" name="TextBox 3"/>
        <xdr:cNvSpPr txBox="1">
          <a:spLocks noChangeArrowheads="1"/>
        </xdr:cNvSpPr>
      </xdr:nvSpPr>
      <xdr:spPr>
        <a:xfrm>
          <a:off x="8705850" y="5715000"/>
          <a:ext cx="381000" cy="228600"/>
        </a:xfrm>
        <a:prstGeom prst="rect">
          <a:avLst/>
        </a:prstGeom>
        <a:solidFill>
          <a:srgbClr val="FFFFFF"/>
        </a:solidFill>
        <a:ln w="9525" cmpd="sng">
          <a:noFill/>
        </a:ln>
      </xdr:spPr>
      <xdr:txBody>
        <a:bodyPr vertOverflow="clip" wrap="square"/>
        <a:p>
          <a:pPr algn="l">
            <a:defRPr/>
          </a:pPr>
          <a:r>
            <a:rPr lang="en-US" cap="none" sz="1400" b="0" i="0" u="none" baseline="0">
              <a:latin typeface="Arial Cyr"/>
              <a:ea typeface="Arial Cyr"/>
              <a:cs typeface="Arial Cyr"/>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2000250</xdr:colOff>
      <xdr:row>28</xdr:row>
      <xdr:rowOff>57150</xdr:rowOff>
    </xdr:from>
    <xdr:to>
      <xdr:col>4</xdr:col>
      <xdr:colOff>2000250</xdr:colOff>
      <xdr:row>28</xdr:row>
      <xdr:rowOff>190500</xdr:rowOff>
    </xdr:to>
    <xdr:sp>
      <xdr:nvSpPr>
        <xdr:cNvPr id="1" name="TextBox 1"/>
        <xdr:cNvSpPr txBox="1">
          <a:spLocks noChangeArrowheads="1"/>
        </xdr:cNvSpPr>
      </xdr:nvSpPr>
      <xdr:spPr>
        <a:xfrm>
          <a:off x="7886700" y="5667375"/>
          <a:ext cx="0" cy="133350"/>
        </a:xfrm>
        <a:prstGeom prst="rect">
          <a:avLst/>
        </a:prstGeom>
        <a:solidFill>
          <a:srgbClr val="FFFFFF"/>
        </a:solidFill>
        <a:ln w="9525" cmpd="sng">
          <a:noFill/>
        </a:ln>
      </xdr:spPr>
      <xdr:txBody>
        <a:bodyPr vertOverflow="clip" wrap="square"/>
        <a:p>
          <a:pPr algn="l">
            <a:defRPr/>
          </a:pPr>
          <a:r>
            <a:rPr lang="en-US" cap="none" sz="1200" b="1" i="0" u="none" baseline="0">
              <a:latin typeface="Arial Cyr"/>
              <a:ea typeface="Arial Cyr"/>
              <a:cs typeface="Arial Cyr"/>
            </a:rPr>
            <a:t>*</a:t>
          </a:r>
        </a:p>
      </xdr:txBody>
    </xdr:sp>
    <xdr:clientData/>
  </xdr:twoCellAnchor>
  <xdr:twoCellAnchor>
    <xdr:from>
      <xdr:col>5</xdr:col>
      <xdr:colOff>142875</xdr:colOff>
      <xdr:row>18</xdr:row>
      <xdr:rowOff>38100</xdr:rowOff>
    </xdr:from>
    <xdr:to>
      <xdr:col>5</xdr:col>
      <xdr:colOff>419100</xdr:colOff>
      <xdr:row>18</xdr:row>
      <xdr:rowOff>142875</xdr:rowOff>
    </xdr:to>
    <xdr:sp>
      <xdr:nvSpPr>
        <xdr:cNvPr id="2" name="TextBox 3"/>
        <xdr:cNvSpPr txBox="1">
          <a:spLocks noChangeArrowheads="1"/>
        </xdr:cNvSpPr>
      </xdr:nvSpPr>
      <xdr:spPr>
        <a:xfrm>
          <a:off x="8029575" y="3743325"/>
          <a:ext cx="285750" cy="104775"/>
        </a:xfrm>
        <a:prstGeom prst="rect">
          <a:avLst/>
        </a:prstGeom>
        <a:solidFill>
          <a:srgbClr val="FFFFFF"/>
        </a:solidFill>
        <a:ln w="9525" cmpd="sng">
          <a:noFill/>
        </a:ln>
      </xdr:spPr>
      <xdr:txBody>
        <a:bodyPr vertOverflow="clip" wrap="square"/>
        <a:p>
          <a:pPr algn="l">
            <a:defRPr/>
          </a:pPr>
          <a:r>
            <a:rPr lang="en-US" cap="none" sz="1400" b="0" i="0" u="none" baseline="0">
              <a:latin typeface="Arial Cyr"/>
              <a:ea typeface="Arial Cyr"/>
              <a:cs typeface="Arial Cyr"/>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oleObject" Target="../embeddings/oleObject_8_1.bin" /><Relationship Id="rId3" Type="http://schemas.openxmlformats.org/officeDocument/2006/relationships/oleObject" Target="../embeddings/oleObject_8_2.bin" /><Relationship Id="rId4" Type="http://schemas.openxmlformats.org/officeDocument/2006/relationships/vmlDrawing" Target="../drawings/vmlDrawing2.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G22"/>
  <sheetViews>
    <sheetView showGridLines="0" zoomScaleSheetLayoutView="100" workbookViewId="0" topLeftCell="A13">
      <selection activeCell="B14" sqref="B14"/>
    </sheetView>
  </sheetViews>
  <sheetFormatPr defaultColWidth="9.00390625" defaultRowHeight="12.75"/>
  <cols>
    <col min="1" max="1" width="44.00390625" style="50" customWidth="1"/>
    <col min="2" max="2" width="37.75390625" style="50" customWidth="1"/>
    <col min="3" max="3" width="18.75390625" style="50" customWidth="1"/>
    <col min="4" max="4" width="15.625" style="50" customWidth="1"/>
    <col min="5" max="5" width="24.875" style="50" customWidth="1"/>
    <col min="6" max="7" width="18.75390625" style="50" customWidth="1"/>
    <col min="8" max="8" width="14.875" style="50" customWidth="1"/>
    <col min="9" max="9" width="16.125" style="50" customWidth="1"/>
    <col min="10" max="10" width="20.75390625" style="50" customWidth="1"/>
    <col min="11" max="16384" width="9.125" style="50" customWidth="1"/>
  </cols>
  <sheetData>
    <row r="1" spans="5:7" ht="16.5">
      <c r="E1" s="107" t="s">
        <v>204</v>
      </c>
      <c r="F1" s="107"/>
      <c r="G1" s="107"/>
    </row>
    <row r="2" spans="5:7" ht="35.25" customHeight="1">
      <c r="E2" s="109" t="s">
        <v>205</v>
      </c>
      <c r="F2" s="109"/>
      <c r="G2" s="109"/>
    </row>
    <row r="3" spans="5:7" ht="24.75" customHeight="1">
      <c r="E3" s="107" t="s">
        <v>206</v>
      </c>
      <c r="F3" s="107"/>
      <c r="G3" s="107"/>
    </row>
    <row r="4" spans="1:7" ht="75.75" customHeight="1">
      <c r="A4" s="108" t="s">
        <v>223</v>
      </c>
      <c r="B4" s="108"/>
      <c r="C4" s="108"/>
      <c r="D4" s="108"/>
      <c r="E4" s="108"/>
      <c r="F4" s="108"/>
      <c r="G4" s="108"/>
    </row>
    <row r="5" ht="37.5" customHeight="1">
      <c r="G5" s="51" t="s">
        <v>207</v>
      </c>
    </row>
    <row r="6" spans="1:7" ht="42" customHeight="1">
      <c r="A6" s="110" t="s">
        <v>208</v>
      </c>
      <c r="B6" s="110"/>
      <c r="C6" s="110"/>
      <c r="D6" s="110"/>
      <c r="E6" s="110"/>
      <c r="F6" s="110"/>
      <c r="G6" s="110"/>
    </row>
    <row r="7" spans="1:7" ht="32.25" customHeight="1">
      <c r="A7" s="111" t="s">
        <v>0</v>
      </c>
      <c r="B7" s="111"/>
      <c r="C7" s="111"/>
      <c r="D7" s="111"/>
      <c r="E7" s="111"/>
      <c r="F7" s="111"/>
      <c r="G7" s="111"/>
    </row>
    <row r="8" spans="1:7" ht="15.75">
      <c r="A8" s="112" t="s">
        <v>78</v>
      </c>
      <c r="B8" s="112"/>
      <c r="C8" s="112"/>
      <c r="D8" s="112"/>
      <c r="E8" s="112"/>
      <c r="F8" s="112"/>
      <c r="G8" s="112"/>
    </row>
    <row r="9" spans="1:7" ht="15.75">
      <c r="A9" s="52"/>
      <c r="B9" s="52"/>
      <c r="C9" s="52"/>
      <c r="D9" s="52"/>
      <c r="E9" s="52"/>
      <c r="F9" s="52"/>
      <c r="G9" s="52"/>
    </row>
    <row r="10" spans="1:7" s="53" customFormat="1" ht="77.25" customHeight="1">
      <c r="A10" s="100" t="s">
        <v>209</v>
      </c>
      <c r="B10" s="100" t="s">
        <v>210</v>
      </c>
      <c r="C10" s="100" t="s">
        <v>211</v>
      </c>
      <c r="D10" s="100"/>
      <c r="E10" s="100" t="s">
        <v>212</v>
      </c>
      <c r="F10" s="100" t="s">
        <v>213</v>
      </c>
      <c r="G10" s="100" t="s">
        <v>214</v>
      </c>
    </row>
    <row r="11" spans="1:7" s="53" customFormat="1" ht="36" customHeight="1">
      <c r="A11" s="101"/>
      <c r="B11" s="100"/>
      <c r="C11" s="54" t="s">
        <v>215</v>
      </c>
      <c r="D11" s="54" t="s">
        <v>216</v>
      </c>
      <c r="E11" s="100"/>
      <c r="F11" s="100"/>
      <c r="G11" s="100"/>
    </row>
    <row r="12" spans="1:7" ht="107.25" customHeight="1">
      <c r="A12" s="100" t="s">
        <v>224</v>
      </c>
      <c r="B12" s="100" t="s">
        <v>225</v>
      </c>
      <c r="C12" s="103">
        <v>40144</v>
      </c>
      <c r="D12" s="105" t="s">
        <v>228</v>
      </c>
      <c r="E12" s="102" t="s">
        <v>284</v>
      </c>
      <c r="F12" s="102" t="s">
        <v>229</v>
      </c>
      <c r="G12" s="113" t="s">
        <v>292</v>
      </c>
    </row>
    <row r="13" spans="1:7" ht="54" customHeight="1">
      <c r="A13" s="100"/>
      <c r="B13" s="100"/>
      <c r="C13" s="104"/>
      <c r="D13" s="106"/>
      <c r="E13" s="102"/>
      <c r="F13" s="102"/>
      <c r="G13" s="114"/>
    </row>
    <row r="14" spans="1:7" ht="108.75">
      <c r="A14" s="59" t="s">
        <v>217</v>
      </c>
      <c r="B14" s="59" t="s">
        <v>225</v>
      </c>
      <c r="C14" s="55">
        <v>40144</v>
      </c>
      <c r="D14" s="1" t="s">
        <v>228</v>
      </c>
      <c r="E14" s="56" t="s">
        <v>286</v>
      </c>
      <c r="F14" s="56" t="s">
        <v>229</v>
      </c>
      <c r="G14" s="58" t="s">
        <v>285</v>
      </c>
    </row>
    <row r="15" spans="1:7" ht="31.5">
      <c r="A15" s="59" t="s">
        <v>218</v>
      </c>
      <c r="B15" s="1"/>
      <c r="C15" s="1"/>
      <c r="D15" s="1"/>
      <c r="E15" s="1"/>
      <c r="F15" s="1"/>
      <c r="G15" s="1"/>
    </row>
    <row r="16" spans="1:7" ht="31.5">
      <c r="A16" s="59" t="s">
        <v>219</v>
      </c>
      <c r="B16" s="1"/>
      <c r="C16" s="1"/>
      <c r="D16" s="1"/>
      <c r="E16" s="1"/>
      <c r="F16" s="1"/>
      <c r="G16" s="1"/>
    </row>
    <row r="17" spans="1:7" ht="47.25">
      <c r="A17" s="59" t="s">
        <v>220</v>
      </c>
      <c r="B17" s="1"/>
      <c r="C17" s="1"/>
      <c r="D17" s="1"/>
      <c r="E17" s="1"/>
      <c r="F17" s="1"/>
      <c r="G17" s="1"/>
    </row>
    <row r="18" spans="1:7" ht="72" customHeight="1">
      <c r="A18" s="100" t="s">
        <v>221</v>
      </c>
      <c r="B18" s="100" t="s">
        <v>225</v>
      </c>
      <c r="C18" s="117">
        <v>39792</v>
      </c>
      <c r="D18" s="115" t="s">
        <v>226</v>
      </c>
      <c r="E18" s="57" t="s">
        <v>287</v>
      </c>
      <c r="F18" s="115" t="s">
        <v>227</v>
      </c>
      <c r="G18" s="116" t="s">
        <v>291</v>
      </c>
    </row>
    <row r="19" spans="1:7" ht="54">
      <c r="A19" s="100"/>
      <c r="B19" s="100"/>
      <c r="C19" s="117"/>
      <c r="D19" s="115"/>
      <c r="E19" s="57" t="s">
        <v>288</v>
      </c>
      <c r="F19" s="115"/>
      <c r="G19" s="116"/>
    </row>
    <row r="20" spans="1:7" ht="54">
      <c r="A20" s="100"/>
      <c r="B20" s="100"/>
      <c r="C20" s="117"/>
      <c r="D20" s="115"/>
      <c r="E20" s="57" t="s">
        <v>289</v>
      </c>
      <c r="F20" s="115"/>
      <c r="G20" s="116"/>
    </row>
    <row r="21" spans="1:7" ht="54">
      <c r="A21" s="100"/>
      <c r="B21" s="100"/>
      <c r="C21" s="117"/>
      <c r="D21" s="115"/>
      <c r="E21" s="57" t="s">
        <v>290</v>
      </c>
      <c r="F21" s="115"/>
      <c r="G21" s="116"/>
    </row>
    <row r="22" spans="1:7" ht="31.5">
      <c r="A22" s="59" t="s">
        <v>222</v>
      </c>
      <c r="B22" s="1"/>
      <c r="C22" s="1"/>
      <c r="D22" s="1"/>
      <c r="E22" s="1"/>
      <c r="F22" s="1"/>
      <c r="G22" s="1"/>
    </row>
  </sheetData>
  <sheetProtection password="C6A9" sheet="1" objects="1" scenarios="1" selectLockedCells="1" selectUnlockedCells="1"/>
  <mergeCells count="26">
    <mergeCell ref="G12:G13"/>
    <mergeCell ref="F18:F21"/>
    <mergeCell ref="G18:G21"/>
    <mergeCell ref="A18:A21"/>
    <mergeCell ref="B18:B21"/>
    <mergeCell ref="C18:C21"/>
    <mergeCell ref="D18:D21"/>
    <mergeCell ref="B12:B13"/>
    <mergeCell ref="A12:A13"/>
    <mergeCell ref="E12:E13"/>
    <mergeCell ref="F12:F13"/>
    <mergeCell ref="C12:C13"/>
    <mergeCell ref="D12:D13"/>
    <mergeCell ref="E1:G1"/>
    <mergeCell ref="E3:G3"/>
    <mergeCell ref="A4:G4"/>
    <mergeCell ref="E2:G2"/>
    <mergeCell ref="A6:G6"/>
    <mergeCell ref="A7:G7"/>
    <mergeCell ref="A8:G8"/>
    <mergeCell ref="F10:F11"/>
    <mergeCell ref="G10:G11"/>
    <mergeCell ref="A10:A11"/>
    <mergeCell ref="B10:B11"/>
    <mergeCell ref="C10:D10"/>
    <mergeCell ref="E10:E11"/>
  </mergeCells>
  <printOptions/>
  <pageMargins left="0.43" right="0.48" top="0.51" bottom="0.34" header="0.5" footer="0.5"/>
  <pageSetup fitToHeight="2" fitToWidth="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sheetPr codeName="Лист10">
    <pageSetUpPr fitToPage="1"/>
  </sheetPr>
  <dimension ref="A1:B10"/>
  <sheetViews>
    <sheetView showGridLines="0" zoomScaleSheetLayoutView="100" workbookViewId="0" topLeftCell="A7">
      <selection activeCell="F9" sqref="F9"/>
    </sheetView>
  </sheetViews>
  <sheetFormatPr defaultColWidth="9.00390625" defaultRowHeight="12.75"/>
  <cols>
    <col min="1" max="1" width="6.125" style="3" customWidth="1"/>
    <col min="2" max="2" width="128.00390625" style="4" customWidth="1"/>
    <col min="3" max="16384" width="9.125" style="4" customWidth="1"/>
  </cols>
  <sheetData>
    <row r="1" spans="1:2" ht="20.25" customHeight="1">
      <c r="A1" s="41"/>
      <c r="B1" s="45" t="s">
        <v>202</v>
      </c>
    </row>
    <row r="2" spans="1:2" ht="57" customHeight="1">
      <c r="A2" s="159" t="s">
        <v>203</v>
      </c>
      <c r="B2" s="160"/>
    </row>
    <row r="3" spans="1:2" ht="23.25" customHeight="1">
      <c r="A3" s="161" t="s">
        <v>51</v>
      </c>
      <c r="B3" s="162"/>
    </row>
    <row r="4" spans="1:2" ht="18" customHeight="1">
      <c r="A4" s="157" t="s">
        <v>81</v>
      </c>
      <c r="B4" s="158"/>
    </row>
    <row r="5" spans="1:2" ht="29.25" customHeight="1">
      <c r="A5" s="161" t="s">
        <v>53</v>
      </c>
      <c r="B5" s="162"/>
    </row>
    <row r="6" spans="1:2" ht="19.5" customHeight="1">
      <c r="A6" s="157" t="s">
        <v>197</v>
      </c>
      <c r="B6" s="158"/>
    </row>
    <row r="7" spans="1:2" ht="260.25" customHeight="1">
      <c r="A7" s="46" t="s">
        <v>83</v>
      </c>
      <c r="B7" s="47" t="s">
        <v>76</v>
      </c>
    </row>
    <row r="8" spans="1:2" ht="114" customHeight="1">
      <c r="A8" s="48" t="s">
        <v>85</v>
      </c>
      <c r="B8" s="47" t="s">
        <v>77</v>
      </c>
    </row>
    <row r="9" spans="1:2" ht="128.25" customHeight="1">
      <c r="A9" s="48" t="s">
        <v>109</v>
      </c>
      <c r="B9" s="47" t="s">
        <v>295</v>
      </c>
    </row>
    <row r="10" spans="1:2" ht="46.5" customHeight="1">
      <c r="A10" s="48" t="s">
        <v>111</v>
      </c>
      <c r="B10" s="49" t="s">
        <v>75</v>
      </c>
    </row>
  </sheetData>
  <sheetProtection selectLockedCells="1" selectUnlockedCells="1"/>
  <mergeCells count="5">
    <mergeCell ref="A6:B6"/>
    <mergeCell ref="A2:B2"/>
    <mergeCell ref="A3:B3"/>
    <mergeCell ref="A4:B4"/>
    <mergeCell ref="A5:B5"/>
  </mergeCells>
  <printOptions/>
  <pageMargins left="0.75" right="0.75" top="1" bottom="1" header="0.5" footer="0.5"/>
  <pageSetup fitToHeight="3"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H52"/>
  <sheetViews>
    <sheetView showGridLines="0" workbookViewId="0" topLeftCell="A1">
      <selection activeCell="A52" sqref="A52:F52"/>
    </sheetView>
  </sheetViews>
  <sheetFormatPr defaultColWidth="9.00390625" defaultRowHeight="12.75"/>
  <cols>
    <col min="1" max="1" width="11.625" style="21" customWidth="1"/>
    <col min="2" max="2" width="15.375" style="22" customWidth="1"/>
    <col min="3" max="3" width="20.00390625" style="22" customWidth="1"/>
    <col min="4" max="4" width="19.00390625" style="22" customWidth="1"/>
    <col min="5" max="5" width="46.875" style="22" customWidth="1"/>
    <col min="6" max="6" width="19.375" style="22" customWidth="1"/>
    <col min="7" max="7" width="32.00390625" style="22" customWidth="1"/>
    <col min="8" max="8" width="12.625" style="22" bestFit="1" customWidth="1"/>
    <col min="9" max="16384" width="9.125" style="22" customWidth="1"/>
  </cols>
  <sheetData>
    <row r="1" ht="15.75">
      <c r="F1" s="23" t="s">
        <v>79</v>
      </c>
    </row>
    <row r="2" spans="1:8" ht="57" customHeight="1">
      <c r="A2" s="119" t="s">
        <v>80</v>
      </c>
      <c r="B2" s="119"/>
      <c r="C2" s="119"/>
      <c r="D2" s="119"/>
      <c r="E2" s="119"/>
      <c r="F2" s="119"/>
      <c r="G2" s="5"/>
      <c r="H2" s="5"/>
    </row>
    <row r="3" spans="1:8" ht="23.25" customHeight="1">
      <c r="A3" s="120" t="s">
        <v>0</v>
      </c>
      <c r="B3" s="121"/>
      <c r="C3" s="121"/>
      <c r="D3" s="121"/>
      <c r="E3" s="121"/>
      <c r="F3" s="121"/>
      <c r="G3" s="6"/>
      <c r="H3" s="6"/>
    </row>
    <row r="4" spans="1:6" ht="18" customHeight="1">
      <c r="A4" s="122" t="s">
        <v>81</v>
      </c>
      <c r="B4" s="122"/>
      <c r="C4" s="122"/>
      <c r="D4" s="122"/>
      <c r="E4" s="122"/>
      <c r="F4" s="122"/>
    </row>
    <row r="5" spans="1:6" ht="21" customHeight="1">
      <c r="A5" s="123" t="s">
        <v>1</v>
      </c>
      <c r="B5" s="121"/>
      <c r="C5" s="121"/>
      <c r="D5" s="121"/>
      <c r="E5" s="121"/>
      <c r="F5" s="121"/>
    </row>
    <row r="6" spans="1:6" ht="19.5" customHeight="1">
      <c r="A6" s="122" t="s">
        <v>82</v>
      </c>
      <c r="B6" s="122"/>
      <c r="C6" s="122"/>
      <c r="D6" s="122"/>
      <c r="E6" s="122"/>
      <c r="F6" s="122"/>
    </row>
    <row r="7" spans="1:6" ht="20.25" customHeight="1">
      <c r="A7" s="127" t="s">
        <v>24</v>
      </c>
      <c r="B7" s="128"/>
      <c r="C7" s="128"/>
      <c r="D7" s="128"/>
      <c r="E7" s="128"/>
      <c r="F7" s="128"/>
    </row>
    <row r="8" spans="1:6" ht="20.25" customHeight="1">
      <c r="A8" s="34"/>
      <c r="B8" s="34"/>
      <c r="C8" s="34"/>
      <c r="D8" s="34"/>
      <c r="E8" s="34"/>
      <c r="F8" s="34"/>
    </row>
    <row r="9" spans="1:6" ht="26.25" customHeight="1">
      <c r="A9" s="24" t="s">
        <v>83</v>
      </c>
      <c r="B9" s="124" t="s">
        <v>84</v>
      </c>
      <c r="C9" s="124"/>
      <c r="D9" s="124"/>
      <c r="E9" s="124"/>
      <c r="F9" s="25">
        <v>18564956.006785925</v>
      </c>
    </row>
    <row r="10" spans="1:6" ht="33" customHeight="1">
      <c r="A10" s="24" t="s">
        <v>85</v>
      </c>
      <c r="B10" s="125" t="s">
        <v>86</v>
      </c>
      <c r="C10" s="125"/>
      <c r="D10" s="125"/>
      <c r="E10" s="125"/>
      <c r="F10" s="25">
        <v>18818201.69248</v>
      </c>
    </row>
    <row r="11" spans="1:6" ht="24" customHeight="1">
      <c r="A11" s="24" t="s">
        <v>87</v>
      </c>
      <c r="B11" s="126" t="s">
        <v>12</v>
      </c>
      <c r="C11" s="126"/>
      <c r="D11" s="126"/>
      <c r="E11" s="126"/>
      <c r="F11" s="25">
        <v>4201122.806600001</v>
      </c>
    </row>
    <row r="12" spans="1:8" ht="24" customHeight="1">
      <c r="A12" s="129" t="s">
        <v>88</v>
      </c>
      <c r="B12" s="126" t="s">
        <v>13</v>
      </c>
      <c r="C12" s="126"/>
      <c r="D12" s="126"/>
      <c r="E12" s="126"/>
      <c r="F12" s="25">
        <v>5906669.018499999</v>
      </c>
      <c r="G12" s="27"/>
      <c r="H12" s="27"/>
    </row>
    <row r="13" spans="1:6" ht="34.5" customHeight="1">
      <c r="A13" s="129"/>
      <c r="B13" s="28" t="s">
        <v>89</v>
      </c>
      <c r="C13" s="28" t="s">
        <v>90</v>
      </c>
      <c r="D13" s="28" t="s">
        <v>91</v>
      </c>
      <c r="E13" s="28" t="s">
        <v>92</v>
      </c>
      <c r="F13" s="28" t="s">
        <v>93</v>
      </c>
    </row>
    <row r="14" spans="1:8" ht="15.75">
      <c r="A14" s="24" t="s">
        <v>94</v>
      </c>
      <c r="B14" s="26" t="s">
        <v>6</v>
      </c>
      <c r="C14" s="29">
        <v>2965.8954003633785</v>
      </c>
      <c r="D14" s="30">
        <v>1816.22543</v>
      </c>
      <c r="E14" s="28"/>
      <c r="F14" s="25">
        <v>5386734.648859999</v>
      </c>
      <c r="H14" s="27"/>
    </row>
    <row r="15" spans="1:6" ht="15.75">
      <c r="A15" s="24" t="s">
        <v>95</v>
      </c>
      <c r="B15" s="26" t="s">
        <v>7</v>
      </c>
      <c r="C15" s="29">
        <v>11184.793739187171</v>
      </c>
      <c r="D15" s="30">
        <v>40.64616</v>
      </c>
      <c r="E15" s="28" t="s">
        <v>2</v>
      </c>
      <c r="F15" s="25">
        <v>454618.91589000006</v>
      </c>
    </row>
    <row r="16" spans="1:6" ht="15.75">
      <c r="A16" s="24" t="s">
        <v>3</v>
      </c>
      <c r="B16" s="26" t="s">
        <v>8</v>
      </c>
      <c r="C16" s="29">
        <v>4288.211703048235</v>
      </c>
      <c r="D16" s="30">
        <v>14.329600000000003</v>
      </c>
      <c r="E16" s="28" t="s">
        <v>2</v>
      </c>
      <c r="F16" s="25">
        <v>61448.35842</v>
      </c>
    </row>
    <row r="17" spans="1:6" ht="15.75">
      <c r="A17" s="24" t="s">
        <v>4</v>
      </c>
      <c r="B17" s="26" t="s">
        <v>9</v>
      </c>
      <c r="C17" s="29">
        <v>5940.693604651163</v>
      </c>
      <c r="D17" s="30">
        <v>0.0172</v>
      </c>
      <c r="E17" s="28" t="s">
        <v>2</v>
      </c>
      <c r="F17" s="25">
        <v>102.17993</v>
      </c>
    </row>
    <row r="18" spans="1:6" ht="30">
      <c r="A18" s="24" t="s">
        <v>5</v>
      </c>
      <c r="B18" s="26" t="s">
        <v>10</v>
      </c>
      <c r="C18" s="29">
        <v>20926.661108331944</v>
      </c>
      <c r="D18" s="30">
        <v>0.17991000000000001</v>
      </c>
      <c r="E18" s="28" t="s">
        <v>2</v>
      </c>
      <c r="F18" s="25">
        <v>3764.9156000000003</v>
      </c>
    </row>
    <row r="19" spans="1:6" ht="15.75">
      <c r="A19" s="24" t="s">
        <v>96</v>
      </c>
      <c r="B19" s="26"/>
      <c r="C19" s="26"/>
      <c r="D19" s="28"/>
      <c r="E19" s="28"/>
      <c r="F19" s="25"/>
    </row>
    <row r="20" spans="1:6" ht="45" customHeight="1">
      <c r="A20" s="24" t="s">
        <v>97</v>
      </c>
      <c r="B20" s="126" t="s">
        <v>14</v>
      </c>
      <c r="C20" s="126"/>
      <c r="D20" s="126"/>
      <c r="E20" s="126"/>
      <c r="F20" s="25">
        <v>830513.8865</v>
      </c>
    </row>
    <row r="21" spans="1:6" ht="21" customHeight="1">
      <c r="A21" s="24" t="s">
        <v>98</v>
      </c>
      <c r="B21" s="126" t="s">
        <v>99</v>
      </c>
      <c r="C21" s="126"/>
      <c r="D21" s="126"/>
      <c r="E21" s="126"/>
      <c r="F21" s="31">
        <v>2.12535255475734</v>
      </c>
    </row>
    <row r="22" spans="1:6" ht="22.5" customHeight="1">
      <c r="A22" s="24" t="s">
        <v>100</v>
      </c>
      <c r="B22" s="130" t="s">
        <v>15</v>
      </c>
      <c r="C22" s="130"/>
      <c r="D22" s="130"/>
      <c r="E22" s="130"/>
      <c r="F22" s="31">
        <f>351.7873151+35.72823742+0.95915+0.352275</f>
        <v>388.82697752000007</v>
      </c>
    </row>
    <row r="23" spans="1:6" ht="30.75" customHeight="1">
      <c r="A23" s="24" t="s">
        <v>101</v>
      </c>
      <c r="B23" s="126" t="s">
        <v>16</v>
      </c>
      <c r="C23" s="126"/>
      <c r="D23" s="126"/>
      <c r="E23" s="126"/>
      <c r="F23" s="25">
        <v>1169736.0133</v>
      </c>
    </row>
    <row r="24" spans="1:6" ht="24" customHeight="1">
      <c r="A24" s="24" t="s">
        <v>102</v>
      </c>
      <c r="B24" s="126" t="s">
        <v>17</v>
      </c>
      <c r="C24" s="126"/>
      <c r="D24" s="126"/>
      <c r="E24" s="126"/>
      <c r="F24" s="25">
        <v>14607.603399999998</v>
      </c>
    </row>
    <row r="25" spans="1:6" ht="34.5" customHeight="1">
      <c r="A25" s="24" t="s">
        <v>103</v>
      </c>
      <c r="B25" s="126" t="s">
        <v>18</v>
      </c>
      <c r="C25" s="126"/>
      <c r="D25" s="126"/>
      <c r="E25" s="126"/>
      <c r="F25" s="25">
        <v>1192227.3424</v>
      </c>
    </row>
    <row r="26" spans="1:6" ht="33" customHeight="1">
      <c r="A26" s="24" t="s">
        <v>104</v>
      </c>
      <c r="B26" s="131" t="s">
        <v>19</v>
      </c>
      <c r="C26" s="131"/>
      <c r="D26" s="131"/>
      <c r="E26" s="131"/>
      <c r="F26" s="25">
        <v>1713589.8605</v>
      </c>
    </row>
    <row r="27" spans="1:6" ht="34.5" customHeight="1">
      <c r="A27" s="24" t="s">
        <v>105</v>
      </c>
      <c r="B27" s="126" t="s">
        <v>20</v>
      </c>
      <c r="C27" s="126"/>
      <c r="D27" s="126"/>
      <c r="E27" s="126"/>
      <c r="F27" s="25">
        <v>1966166.95535</v>
      </c>
    </row>
    <row r="28" spans="1:6" ht="30" customHeight="1">
      <c r="A28" s="24" t="s">
        <v>106</v>
      </c>
      <c r="B28" s="126" t="s">
        <v>21</v>
      </c>
      <c r="C28" s="126"/>
      <c r="D28" s="126"/>
      <c r="E28" s="126"/>
      <c r="F28" s="25">
        <v>894356.1100300001</v>
      </c>
    </row>
    <row r="29" spans="1:6" ht="22.5" customHeight="1">
      <c r="A29" s="24" t="s">
        <v>107</v>
      </c>
      <c r="B29" s="126" t="s">
        <v>22</v>
      </c>
      <c r="C29" s="126"/>
      <c r="D29" s="126"/>
      <c r="E29" s="126"/>
      <c r="F29" s="25">
        <v>637927.6185000001</v>
      </c>
    </row>
    <row r="30" spans="1:6" ht="39.75" customHeight="1">
      <c r="A30" s="24" t="s">
        <v>108</v>
      </c>
      <c r="B30" s="96" t="s">
        <v>23</v>
      </c>
      <c r="C30" s="96"/>
      <c r="D30" s="96"/>
      <c r="E30" s="96"/>
      <c r="F30" s="25">
        <v>291284.47740000003</v>
      </c>
    </row>
    <row r="31" spans="1:8" ht="33" customHeight="1">
      <c r="A31" s="24" t="s">
        <v>109</v>
      </c>
      <c r="B31" s="126" t="s">
        <v>110</v>
      </c>
      <c r="C31" s="126"/>
      <c r="D31" s="126"/>
      <c r="E31" s="126"/>
      <c r="F31" s="25">
        <v>-253245.68569407612</v>
      </c>
      <c r="G31" s="32"/>
      <c r="H31" s="32"/>
    </row>
    <row r="32" spans="1:6" ht="22.5" customHeight="1">
      <c r="A32" s="24" t="s">
        <v>111</v>
      </c>
      <c r="B32" s="97" t="s">
        <v>112</v>
      </c>
      <c r="C32" s="97"/>
      <c r="D32" s="97"/>
      <c r="E32" s="97"/>
      <c r="F32" s="28"/>
    </row>
    <row r="33" spans="1:6" ht="43.5" customHeight="1">
      <c r="A33" s="24" t="s">
        <v>113</v>
      </c>
      <c r="B33" s="97" t="s">
        <v>114</v>
      </c>
      <c r="C33" s="98"/>
      <c r="D33" s="98"/>
      <c r="E33" s="98"/>
      <c r="F33" s="28"/>
    </row>
    <row r="34" spans="1:6" ht="25.5" customHeight="1">
      <c r="A34" s="24" t="s">
        <v>115</v>
      </c>
      <c r="B34" s="125" t="s">
        <v>116</v>
      </c>
      <c r="C34" s="125"/>
      <c r="D34" s="125"/>
      <c r="E34" s="125"/>
      <c r="F34" s="25">
        <v>4449640</v>
      </c>
    </row>
    <row r="35" spans="1:6" ht="24" customHeight="1">
      <c r="A35" s="24" t="s">
        <v>117</v>
      </c>
      <c r="B35" s="125" t="s">
        <v>118</v>
      </c>
      <c r="C35" s="125"/>
      <c r="D35" s="125"/>
      <c r="E35" s="125"/>
      <c r="F35" s="31">
        <v>7783.79</v>
      </c>
    </row>
    <row r="36" spans="1:6" ht="24" customHeight="1">
      <c r="A36" s="24" t="s">
        <v>119</v>
      </c>
      <c r="B36" s="126" t="s">
        <v>120</v>
      </c>
      <c r="C36" s="126"/>
      <c r="D36" s="126"/>
      <c r="E36" s="126"/>
      <c r="F36" s="31">
        <v>7351.42</v>
      </c>
    </row>
    <row r="37" spans="1:6" ht="21" customHeight="1">
      <c r="A37" s="24" t="s">
        <v>121</v>
      </c>
      <c r="B37" s="126" t="s">
        <v>122</v>
      </c>
      <c r="C37" s="126"/>
      <c r="D37" s="126"/>
      <c r="E37" s="126"/>
      <c r="F37" s="31">
        <v>13367.93</v>
      </c>
    </row>
    <row r="38" spans="1:6" ht="24.75" customHeight="1">
      <c r="A38" s="24" t="s">
        <v>123</v>
      </c>
      <c r="B38" s="126" t="s">
        <v>124</v>
      </c>
      <c r="C38" s="126"/>
      <c r="D38" s="126"/>
      <c r="E38" s="126"/>
      <c r="F38" s="31">
        <v>6648.99</v>
      </c>
    </row>
    <row r="39" spans="1:6" ht="37.5" customHeight="1">
      <c r="A39" s="24" t="s">
        <v>125</v>
      </c>
      <c r="B39" s="126" t="s">
        <v>126</v>
      </c>
      <c r="C39" s="126"/>
      <c r="D39" s="126"/>
      <c r="E39" s="126"/>
      <c r="F39" s="31">
        <v>17401.39</v>
      </c>
    </row>
    <row r="40" spans="1:6" ht="27" customHeight="1">
      <c r="A40" s="24" t="s">
        <v>127</v>
      </c>
      <c r="B40" s="126" t="s">
        <v>128</v>
      </c>
      <c r="C40" s="126"/>
      <c r="D40" s="126"/>
      <c r="E40" s="126"/>
      <c r="F40" s="33">
        <v>0.1048</v>
      </c>
    </row>
    <row r="41" spans="1:6" ht="20.25" customHeight="1">
      <c r="A41" s="24" t="s">
        <v>129</v>
      </c>
      <c r="B41" s="126" t="s">
        <v>130</v>
      </c>
      <c r="C41" s="126"/>
      <c r="D41" s="126"/>
      <c r="E41" s="126"/>
      <c r="F41" s="31">
        <f>195.698*2</f>
        <v>391.396</v>
      </c>
    </row>
    <row r="42" spans="1:6" ht="15.75" customHeight="1">
      <c r="A42" s="24" t="s">
        <v>131</v>
      </c>
      <c r="B42" s="126" t="s">
        <v>132</v>
      </c>
      <c r="C42" s="126"/>
      <c r="D42" s="126"/>
      <c r="E42" s="126"/>
      <c r="F42" s="31">
        <f>1558.415*2</f>
        <v>3116.83</v>
      </c>
    </row>
    <row r="43" spans="1:6" ht="15.75" customHeight="1">
      <c r="A43" s="24" t="s">
        <v>133</v>
      </c>
      <c r="B43" s="126" t="s">
        <v>134</v>
      </c>
      <c r="C43" s="126"/>
      <c r="D43" s="126"/>
      <c r="E43" s="126"/>
      <c r="F43" s="28"/>
    </row>
    <row r="44" spans="1:6" ht="15.75" customHeight="1">
      <c r="A44" s="24" t="s">
        <v>135</v>
      </c>
      <c r="B44" s="126" t="s">
        <v>136</v>
      </c>
      <c r="C44" s="126"/>
      <c r="D44" s="126"/>
      <c r="E44" s="126"/>
      <c r="F44" s="25">
        <v>225</v>
      </c>
    </row>
    <row r="45" spans="1:6" ht="15.75" customHeight="1">
      <c r="A45" s="24" t="s">
        <v>137</v>
      </c>
      <c r="B45" s="126" t="s">
        <v>138</v>
      </c>
      <c r="C45" s="126"/>
      <c r="D45" s="126"/>
      <c r="E45" s="126"/>
      <c r="F45" s="25">
        <v>193</v>
      </c>
    </row>
    <row r="46" spans="1:6" ht="20.25" customHeight="1">
      <c r="A46" s="24" t="s">
        <v>139</v>
      </c>
      <c r="B46" s="126" t="s">
        <v>140</v>
      </c>
      <c r="C46" s="126"/>
      <c r="D46" s="126"/>
      <c r="E46" s="126"/>
      <c r="F46" s="31">
        <v>5870</v>
      </c>
    </row>
    <row r="47" spans="1:6" ht="21" customHeight="1">
      <c r="A47" s="24" t="s">
        <v>141</v>
      </c>
      <c r="B47" s="126" t="s">
        <v>296</v>
      </c>
      <c r="C47" s="126"/>
      <c r="D47" s="126"/>
      <c r="E47" s="126"/>
      <c r="F47" s="31">
        <v>167.22</v>
      </c>
    </row>
    <row r="48" spans="1:6" ht="33" customHeight="1">
      <c r="A48" s="24" t="s">
        <v>142</v>
      </c>
      <c r="B48" s="126" t="s">
        <v>297</v>
      </c>
      <c r="C48" s="126"/>
      <c r="D48" s="126"/>
      <c r="E48" s="126"/>
      <c r="F48" s="31">
        <v>20.07</v>
      </c>
    </row>
    <row r="49" spans="1:6" ht="21" customHeight="1">
      <c r="A49" s="24" t="s">
        <v>143</v>
      </c>
      <c r="B49" s="126" t="s">
        <v>11</v>
      </c>
      <c r="C49" s="126"/>
      <c r="D49" s="126"/>
      <c r="E49" s="126"/>
      <c r="F49" s="31">
        <v>4.73</v>
      </c>
    </row>
    <row r="50" spans="1:6" ht="96.75" customHeight="1">
      <c r="A50" s="118" t="s">
        <v>294</v>
      </c>
      <c r="B50" s="118"/>
      <c r="C50" s="118"/>
      <c r="D50" s="118"/>
      <c r="E50" s="118"/>
      <c r="F50" s="118"/>
    </row>
    <row r="51" spans="1:6" ht="15.75">
      <c r="A51" s="118" t="s">
        <v>298</v>
      </c>
      <c r="B51" s="118"/>
      <c r="C51" s="118"/>
      <c r="D51" s="118"/>
      <c r="E51" s="118"/>
      <c r="F51" s="118"/>
    </row>
    <row r="52" spans="1:6" ht="15.75">
      <c r="A52" s="118" t="s">
        <v>299</v>
      </c>
      <c r="B52" s="118"/>
      <c r="C52" s="118"/>
      <c r="D52" s="118"/>
      <c r="E52" s="118"/>
      <c r="F52" s="118"/>
    </row>
  </sheetData>
  <sheetProtection selectLockedCells="1" selectUnlockedCells="1"/>
  <mergeCells count="44">
    <mergeCell ref="B48:E48"/>
    <mergeCell ref="B49:E49"/>
    <mergeCell ref="B44:E44"/>
    <mergeCell ref="B45:E45"/>
    <mergeCell ref="B46:E46"/>
    <mergeCell ref="B47:E47"/>
    <mergeCell ref="B40:E40"/>
    <mergeCell ref="B41:E41"/>
    <mergeCell ref="B42:E42"/>
    <mergeCell ref="B43:E43"/>
    <mergeCell ref="B36:E36"/>
    <mergeCell ref="B37:E37"/>
    <mergeCell ref="B38:E38"/>
    <mergeCell ref="B39:E39"/>
    <mergeCell ref="B32:E32"/>
    <mergeCell ref="B33:E33"/>
    <mergeCell ref="B34:E34"/>
    <mergeCell ref="B35:E35"/>
    <mergeCell ref="B28:E28"/>
    <mergeCell ref="B29:E29"/>
    <mergeCell ref="B30:E30"/>
    <mergeCell ref="B31:E31"/>
    <mergeCell ref="B24:E24"/>
    <mergeCell ref="B25:E25"/>
    <mergeCell ref="B26:E26"/>
    <mergeCell ref="B27:E27"/>
    <mergeCell ref="B20:E20"/>
    <mergeCell ref="B21:E21"/>
    <mergeCell ref="B22:E22"/>
    <mergeCell ref="B23:E23"/>
    <mergeCell ref="B11:E11"/>
    <mergeCell ref="A7:F7"/>
    <mergeCell ref="A12:A13"/>
    <mergeCell ref="B12:E12"/>
    <mergeCell ref="A51:F51"/>
    <mergeCell ref="A52:F52"/>
    <mergeCell ref="A50:F50"/>
    <mergeCell ref="A2:F2"/>
    <mergeCell ref="A3:F3"/>
    <mergeCell ref="A4:F4"/>
    <mergeCell ref="A5:F5"/>
    <mergeCell ref="A6:F6"/>
    <mergeCell ref="B9:E9"/>
    <mergeCell ref="B10:E10"/>
  </mergeCells>
  <printOptions/>
  <pageMargins left="0.7874015748031497" right="0.15748031496062992" top="0.3937007874015748" bottom="0.35433070866141736" header="0.5118110236220472" footer="0.5118110236220472"/>
  <pageSetup blackAndWhite="1" fitToHeight="1" fitToWidth="1" horizontalDpi="600" verticalDpi="600" orientation="portrait" paperSize="9" scale="60" r:id="rId2"/>
  <colBreaks count="1" manualBreakCount="1">
    <brk id="6" max="65535" man="1"/>
  </colBreaks>
  <drawing r:id="rId1"/>
</worksheet>
</file>

<file path=xl/worksheets/sheet3.xml><?xml version="1.0" encoding="utf-8"?>
<worksheet xmlns="http://schemas.openxmlformats.org/spreadsheetml/2006/main" xmlns:r="http://schemas.openxmlformats.org/officeDocument/2006/relationships">
  <sheetPr codeName="Лист8">
    <pageSetUpPr fitToPage="1"/>
  </sheetPr>
  <dimension ref="A1:F48"/>
  <sheetViews>
    <sheetView showGridLines="0" tabSelected="1" workbookViewId="0" topLeftCell="A19">
      <selection activeCell="B46" sqref="B46:E46"/>
    </sheetView>
  </sheetViews>
  <sheetFormatPr defaultColWidth="9.00390625" defaultRowHeight="12.75"/>
  <cols>
    <col min="2" max="2" width="24.125" style="0" customWidth="1"/>
    <col min="3" max="3" width="22.00390625" style="0" customWidth="1"/>
    <col min="4" max="4" width="22.125" style="0" customWidth="1"/>
    <col min="5" max="5" width="26.25390625" style="0" customWidth="1"/>
    <col min="6" max="6" width="31.125" style="0" customWidth="1"/>
  </cols>
  <sheetData>
    <row r="1" spans="1:6" ht="16.5">
      <c r="A1" s="119" t="s">
        <v>80</v>
      </c>
      <c r="B1" s="119"/>
      <c r="C1" s="119"/>
      <c r="D1" s="119"/>
      <c r="E1" s="119"/>
      <c r="F1" s="119"/>
    </row>
    <row r="2" spans="1:6" ht="15.75">
      <c r="A2" s="163" t="s">
        <v>0</v>
      </c>
      <c r="B2" s="156"/>
      <c r="C2" s="156"/>
      <c r="D2" s="156"/>
      <c r="E2" s="156"/>
      <c r="F2" s="156"/>
    </row>
    <row r="3" spans="1:6" ht="15.75">
      <c r="A3" s="164" t="s">
        <v>81</v>
      </c>
      <c r="B3" s="164"/>
      <c r="C3" s="164"/>
      <c r="D3" s="164"/>
      <c r="E3" s="164"/>
      <c r="F3" s="164"/>
    </row>
    <row r="4" spans="1:6" ht="15.75">
      <c r="A4" s="165" t="s">
        <v>1</v>
      </c>
      <c r="B4" s="156"/>
      <c r="C4" s="156"/>
      <c r="D4" s="156"/>
      <c r="E4" s="156"/>
      <c r="F4" s="156"/>
    </row>
    <row r="5" spans="1:6" ht="15.75">
      <c r="A5" s="164" t="s">
        <v>82</v>
      </c>
      <c r="B5" s="164"/>
      <c r="C5" s="164"/>
      <c r="D5" s="164"/>
      <c r="E5" s="164"/>
      <c r="F5" s="164"/>
    </row>
    <row r="6" spans="1:6" ht="15.75">
      <c r="A6" s="166"/>
      <c r="B6" s="166"/>
      <c r="C6" s="166"/>
      <c r="D6" s="166"/>
      <c r="E6" s="166"/>
      <c r="F6" s="166"/>
    </row>
    <row r="7" spans="1:6" ht="15.75">
      <c r="A7" s="166"/>
      <c r="B7" s="165" t="s">
        <v>300</v>
      </c>
      <c r="C7" s="167"/>
      <c r="D7" s="167"/>
      <c r="E7" s="167"/>
      <c r="F7" s="167"/>
    </row>
    <row r="8" spans="1:6" ht="15.75">
      <c r="A8" s="7"/>
      <c r="B8" s="7"/>
      <c r="C8" s="7"/>
      <c r="D8" s="4"/>
      <c r="E8" s="4"/>
      <c r="F8" s="4"/>
    </row>
    <row r="9" spans="1:6" ht="15">
      <c r="A9" s="168" t="s">
        <v>83</v>
      </c>
      <c r="B9" s="169" t="s">
        <v>84</v>
      </c>
      <c r="C9" s="169"/>
      <c r="D9" s="169"/>
      <c r="E9" s="169"/>
      <c r="F9" s="170">
        <v>18906963.919999998</v>
      </c>
    </row>
    <row r="10" spans="1:6" ht="15">
      <c r="A10" s="168" t="s">
        <v>85</v>
      </c>
      <c r="B10" s="171" t="s">
        <v>86</v>
      </c>
      <c r="C10" s="171"/>
      <c r="D10" s="171"/>
      <c r="E10" s="171"/>
      <c r="F10" s="170">
        <v>18416275.74</v>
      </c>
    </row>
    <row r="11" spans="1:6" ht="15">
      <c r="A11" s="168" t="s">
        <v>87</v>
      </c>
      <c r="B11" s="126" t="s">
        <v>301</v>
      </c>
      <c r="C11" s="126"/>
      <c r="D11" s="126"/>
      <c r="E11" s="126"/>
      <c r="F11" s="172">
        <v>4091961.24</v>
      </c>
    </row>
    <row r="12" spans="1:6" ht="15">
      <c r="A12" s="173" t="s">
        <v>88</v>
      </c>
      <c r="B12" s="126" t="s">
        <v>302</v>
      </c>
      <c r="C12" s="126"/>
      <c r="D12" s="126"/>
      <c r="E12" s="126"/>
      <c r="F12" s="174">
        <v>6031263.43</v>
      </c>
    </row>
    <row r="13" spans="1:6" ht="30">
      <c r="A13" s="173"/>
      <c r="B13" s="175" t="s">
        <v>89</v>
      </c>
      <c r="C13" s="175" t="s">
        <v>90</v>
      </c>
      <c r="D13" s="175" t="s">
        <v>91</v>
      </c>
      <c r="E13" s="175" t="s">
        <v>92</v>
      </c>
      <c r="F13" s="172" t="s">
        <v>93</v>
      </c>
    </row>
    <row r="14" spans="1:6" ht="15">
      <c r="A14" s="168" t="s">
        <v>94</v>
      </c>
      <c r="B14" s="176"/>
      <c r="C14" s="176"/>
      <c r="D14" s="175"/>
      <c r="E14" s="175"/>
      <c r="F14" s="172"/>
    </row>
    <row r="15" spans="1:6" ht="15">
      <c r="A15" s="168" t="s">
        <v>95</v>
      </c>
      <c r="B15" s="176"/>
      <c r="C15" s="176"/>
      <c r="D15" s="175"/>
      <c r="E15" s="175"/>
      <c r="F15" s="172"/>
    </row>
    <row r="16" spans="1:6" ht="15">
      <c r="A16" s="168" t="s">
        <v>96</v>
      </c>
      <c r="B16" s="176"/>
      <c r="C16" s="176"/>
      <c r="D16" s="175"/>
      <c r="E16" s="175"/>
      <c r="F16" s="172"/>
    </row>
    <row r="17" spans="1:6" ht="15">
      <c r="A17" s="168" t="s">
        <v>97</v>
      </c>
      <c r="B17" s="126" t="s">
        <v>303</v>
      </c>
      <c r="C17" s="126"/>
      <c r="D17" s="126"/>
      <c r="E17" s="126"/>
      <c r="F17" s="172">
        <v>852732.34</v>
      </c>
    </row>
    <row r="18" spans="1:6" ht="15">
      <c r="A18" s="168" t="s">
        <v>98</v>
      </c>
      <c r="B18" s="126" t="s">
        <v>304</v>
      </c>
      <c r="C18" s="126"/>
      <c r="D18" s="126"/>
      <c r="E18" s="126"/>
      <c r="F18" s="172">
        <v>2.079834975609756</v>
      </c>
    </row>
    <row r="19" spans="1:6" ht="15">
      <c r="A19" s="168" t="s">
        <v>100</v>
      </c>
      <c r="B19" s="130" t="s">
        <v>305</v>
      </c>
      <c r="C19" s="130"/>
      <c r="D19" s="130"/>
      <c r="E19" s="130"/>
      <c r="F19" s="172">
        <v>410000</v>
      </c>
    </row>
    <row r="20" spans="1:6" ht="15">
      <c r="A20" s="168" t="s">
        <v>101</v>
      </c>
      <c r="B20" s="126" t="s">
        <v>306</v>
      </c>
      <c r="C20" s="126"/>
      <c r="D20" s="126"/>
      <c r="E20" s="126"/>
      <c r="F20" s="172">
        <v>1237380.61</v>
      </c>
    </row>
    <row r="21" spans="1:6" ht="15">
      <c r="A21" s="168" t="s">
        <v>102</v>
      </c>
      <c r="B21" s="126" t="s">
        <v>307</v>
      </c>
      <c r="C21" s="126"/>
      <c r="D21" s="126"/>
      <c r="E21" s="126"/>
      <c r="F21" s="172">
        <v>0</v>
      </c>
    </row>
    <row r="22" spans="1:6" ht="15">
      <c r="A22" s="168" t="s">
        <v>103</v>
      </c>
      <c r="B22" s="126" t="s">
        <v>308</v>
      </c>
      <c r="C22" s="126"/>
      <c r="D22" s="126"/>
      <c r="E22" s="126"/>
      <c r="F22" s="172">
        <v>1297144.44</v>
      </c>
    </row>
    <row r="23" spans="1:6" ht="15">
      <c r="A23" s="168" t="s">
        <v>104</v>
      </c>
      <c r="B23" s="131" t="s">
        <v>309</v>
      </c>
      <c r="C23" s="131"/>
      <c r="D23" s="131"/>
      <c r="E23" s="131"/>
      <c r="F23" s="172">
        <v>1126610</v>
      </c>
    </row>
    <row r="24" spans="1:6" ht="15">
      <c r="A24" s="168" t="s">
        <v>105</v>
      </c>
      <c r="B24" s="126" t="s">
        <v>310</v>
      </c>
      <c r="C24" s="126"/>
      <c r="D24" s="126"/>
      <c r="E24" s="126"/>
      <c r="F24" s="172">
        <v>1990370.46</v>
      </c>
    </row>
    <row r="25" spans="1:6" ht="15">
      <c r="A25" s="168" t="s">
        <v>106</v>
      </c>
      <c r="B25" s="126" t="s">
        <v>311</v>
      </c>
      <c r="C25" s="126"/>
      <c r="D25" s="126"/>
      <c r="E25" s="126"/>
      <c r="F25" s="172">
        <v>890951.82</v>
      </c>
    </row>
    <row r="26" spans="1:6" ht="15">
      <c r="A26" s="168" t="s">
        <v>107</v>
      </c>
      <c r="B26" s="126" t="s">
        <v>312</v>
      </c>
      <c r="C26" s="126"/>
      <c r="D26" s="126"/>
      <c r="E26" s="126"/>
      <c r="F26" s="172">
        <v>547270.2</v>
      </c>
    </row>
    <row r="27" spans="1:6" ht="15">
      <c r="A27" s="168" t="s">
        <v>108</v>
      </c>
      <c r="B27" s="96" t="s">
        <v>313</v>
      </c>
      <c r="C27" s="96"/>
      <c r="D27" s="96"/>
      <c r="E27" s="96"/>
      <c r="F27" s="172">
        <v>350591.2</v>
      </c>
    </row>
    <row r="28" spans="1:6" ht="15">
      <c r="A28" s="168" t="s">
        <v>109</v>
      </c>
      <c r="B28" s="126" t="s">
        <v>314</v>
      </c>
      <c r="C28" s="126"/>
      <c r="D28" s="126"/>
      <c r="E28" s="126"/>
      <c r="F28" s="172">
        <v>490688.18</v>
      </c>
    </row>
    <row r="29" spans="1:6" ht="15">
      <c r="A29" s="168" t="s">
        <v>111</v>
      </c>
      <c r="B29" s="97" t="s">
        <v>315</v>
      </c>
      <c r="C29" s="97"/>
      <c r="D29" s="97"/>
      <c r="E29" s="97"/>
      <c r="F29" s="177"/>
    </row>
    <row r="30" spans="1:6" ht="15">
      <c r="A30" s="168" t="s">
        <v>113</v>
      </c>
      <c r="B30" s="97" t="s">
        <v>114</v>
      </c>
      <c r="C30" s="98"/>
      <c r="D30" s="98"/>
      <c r="E30" s="98"/>
      <c r="F30" s="177"/>
    </row>
    <row r="31" spans="1:6" ht="15">
      <c r="A31" s="168" t="s">
        <v>115</v>
      </c>
      <c r="B31" s="171" t="s">
        <v>316</v>
      </c>
      <c r="C31" s="171"/>
      <c r="D31" s="171"/>
      <c r="E31" s="171"/>
      <c r="F31" s="178"/>
    </row>
    <row r="32" spans="1:6" ht="15">
      <c r="A32" s="168" t="s">
        <v>117</v>
      </c>
      <c r="B32" s="171" t="s">
        <v>118</v>
      </c>
      <c r="C32" s="171"/>
      <c r="D32" s="171"/>
      <c r="E32" s="171"/>
      <c r="F32" s="170">
        <v>8146.7</v>
      </c>
    </row>
    <row r="33" spans="1:6" ht="15">
      <c r="A33" s="168" t="s">
        <v>119</v>
      </c>
      <c r="B33" s="126" t="s">
        <v>120</v>
      </c>
      <c r="C33" s="126"/>
      <c r="D33" s="126"/>
      <c r="E33" s="126"/>
      <c r="F33" s="170">
        <v>7488.11</v>
      </c>
    </row>
    <row r="34" spans="1:6" ht="15">
      <c r="A34" s="168" t="s">
        <v>121</v>
      </c>
      <c r="B34" s="126" t="s">
        <v>122</v>
      </c>
      <c r="C34" s="126"/>
      <c r="D34" s="126"/>
      <c r="E34" s="126"/>
      <c r="F34" s="170">
        <v>13904.35</v>
      </c>
    </row>
    <row r="35" spans="1:6" ht="15">
      <c r="A35" s="168" t="s">
        <v>123</v>
      </c>
      <c r="B35" s="126" t="s">
        <v>124</v>
      </c>
      <c r="C35" s="126"/>
      <c r="D35" s="126"/>
      <c r="E35" s="126"/>
      <c r="F35" s="170">
        <v>6542.13</v>
      </c>
    </row>
    <row r="36" spans="1:6" ht="15">
      <c r="A36" s="168" t="s">
        <v>125</v>
      </c>
      <c r="B36" s="126" t="s">
        <v>126</v>
      </c>
      <c r="C36" s="126"/>
      <c r="D36" s="126"/>
      <c r="E36" s="126"/>
      <c r="F36" s="170">
        <v>17730.1</v>
      </c>
    </row>
    <row r="37" spans="1:6" ht="15">
      <c r="A37" s="168" t="s">
        <v>127</v>
      </c>
      <c r="B37" s="126" t="s">
        <v>128</v>
      </c>
      <c r="C37" s="126"/>
      <c r="D37" s="126"/>
      <c r="E37" s="126"/>
      <c r="F37" s="170">
        <v>10.64</v>
      </c>
    </row>
    <row r="38" spans="1:6" ht="15">
      <c r="A38" s="168" t="s">
        <v>129</v>
      </c>
      <c r="B38" s="126" t="s">
        <v>130</v>
      </c>
      <c r="C38" s="126"/>
      <c r="D38" s="126"/>
      <c r="E38" s="126"/>
      <c r="F38" s="179"/>
    </row>
    <row r="39" spans="1:6" ht="15">
      <c r="A39" s="168" t="s">
        <v>131</v>
      </c>
      <c r="B39" s="126" t="s">
        <v>132</v>
      </c>
      <c r="C39" s="126"/>
      <c r="D39" s="126"/>
      <c r="E39" s="126"/>
      <c r="F39" s="179"/>
    </row>
    <row r="40" spans="1:6" ht="15">
      <c r="A40" s="168" t="s">
        <v>133</v>
      </c>
      <c r="B40" s="126" t="s">
        <v>134</v>
      </c>
      <c r="C40" s="126"/>
      <c r="D40" s="126"/>
      <c r="E40" s="126"/>
      <c r="F40" s="179"/>
    </row>
    <row r="41" spans="1:6" ht="15">
      <c r="A41" s="168" t="s">
        <v>135</v>
      </c>
      <c r="B41" s="126" t="s">
        <v>136</v>
      </c>
      <c r="C41" s="126"/>
      <c r="D41" s="126"/>
      <c r="E41" s="126"/>
      <c r="F41" s="179"/>
    </row>
    <row r="42" spans="1:6" ht="15">
      <c r="A42" s="168" t="s">
        <v>137</v>
      </c>
      <c r="B42" s="126" t="s">
        <v>138</v>
      </c>
      <c r="C42" s="126"/>
      <c r="D42" s="126"/>
      <c r="E42" s="126"/>
      <c r="F42" s="179"/>
    </row>
    <row r="43" spans="1:6" ht="15">
      <c r="A43" s="168" t="s">
        <v>139</v>
      </c>
      <c r="B43" s="126" t="s">
        <v>140</v>
      </c>
      <c r="C43" s="126"/>
      <c r="D43" s="126"/>
      <c r="E43" s="126"/>
      <c r="F43" s="179"/>
    </row>
    <row r="44" spans="1:6" ht="34.5" customHeight="1">
      <c r="A44" s="168" t="s">
        <v>141</v>
      </c>
      <c r="B44" s="126" t="s">
        <v>319</v>
      </c>
      <c r="C44" s="126"/>
      <c r="D44" s="126"/>
      <c r="E44" s="126"/>
      <c r="F44" s="170">
        <v>167.37</v>
      </c>
    </row>
    <row r="45" spans="1:6" ht="15">
      <c r="A45" s="168" t="s">
        <v>142</v>
      </c>
      <c r="B45" s="126" t="s">
        <v>320</v>
      </c>
      <c r="C45" s="126"/>
      <c r="D45" s="126"/>
      <c r="E45" s="126"/>
      <c r="F45" s="170">
        <v>20.63</v>
      </c>
    </row>
    <row r="46" spans="1:6" ht="15">
      <c r="A46" s="168" t="s">
        <v>143</v>
      </c>
      <c r="B46" s="126" t="s">
        <v>321</v>
      </c>
      <c r="C46" s="126"/>
      <c r="D46" s="126"/>
      <c r="E46" s="126"/>
      <c r="F46" s="170">
        <v>4.83</v>
      </c>
    </row>
    <row r="47" spans="1:6" ht="15">
      <c r="A47" s="180" t="s">
        <v>317</v>
      </c>
      <c r="B47" s="181"/>
      <c r="C47" s="181"/>
      <c r="D47" s="181"/>
      <c r="E47" s="181"/>
      <c r="F47" s="181"/>
    </row>
    <row r="48" spans="1:6" ht="18.75" customHeight="1">
      <c r="A48" s="182" t="s">
        <v>318</v>
      </c>
      <c r="B48" s="182"/>
      <c r="C48" s="182"/>
      <c r="D48" s="182"/>
      <c r="E48" s="182"/>
      <c r="F48" s="182"/>
    </row>
  </sheetData>
  <sheetProtection selectLockedCells="1" selectUnlockedCells="1"/>
  <mergeCells count="43">
    <mergeCell ref="B19:E19"/>
    <mergeCell ref="A47:F47"/>
    <mergeCell ref="A48:F48"/>
    <mergeCell ref="A1:F1"/>
    <mergeCell ref="B7:F7"/>
    <mergeCell ref="B17:E17"/>
    <mergeCell ref="B18:E18"/>
    <mergeCell ref="A2:F2"/>
    <mergeCell ref="A3:F3"/>
    <mergeCell ref="A4:F4"/>
    <mergeCell ref="A5:F5"/>
    <mergeCell ref="B9:E9"/>
    <mergeCell ref="B10:E10"/>
    <mergeCell ref="B11:E11"/>
    <mergeCell ref="A12:A13"/>
    <mergeCell ref="B12:E12"/>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E38"/>
    <mergeCell ref="B39:E39"/>
    <mergeCell ref="B40:E40"/>
    <mergeCell ref="B41:E41"/>
    <mergeCell ref="B42:E42"/>
    <mergeCell ref="B43:E43"/>
    <mergeCell ref="B44:E44"/>
    <mergeCell ref="B45:E45"/>
    <mergeCell ref="B46:E46"/>
  </mergeCells>
  <printOptions/>
  <pageMargins left="0.7874015748031497" right="0.15748031496062992" top="0.3937007874015748" bottom="0.35433070866141736" header="0.5118110236220472" footer="0.5118110236220472"/>
  <pageSetup blackAndWhite="1" fitToHeight="1" fitToWidth="1" horizontalDpi="600" verticalDpi="600" orientation="portrait" paperSize="9" scale="60" r:id="rId2"/>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sheetPr codeName="Лист3"/>
  <dimension ref="A1:C12"/>
  <sheetViews>
    <sheetView showGridLines="0" workbookViewId="0" topLeftCell="A1">
      <selection activeCell="B14" sqref="B14"/>
    </sheetView>
  </sheetViews>
  <sheetFormatPr defaultColWidth="9.00390625" defaultRowHeight="12.75"/>
  <cols>
    <col min="1" max="1" width="6.25390625" style="10" customWidth="1"/>
    <col min="2" max="2" width="64.25390625" style="10" customWidth="1"/>
    <col min="3" max="3" width="46.625" style="10" customWidth="1"/>
    <col min="4" max="4" width="34.75390625" style="10" customWidth="1"/>
    <col min="5" max="16384" width="9.125" style="10" customWidth="1"/>
  </cols>
  <sheetData>
    <row r="1" spans="1:3" ht="15.75">
      <c r="A1" s="8"/>
      <c r="B1" s="8"/>
      <c r="C1" s="9" t="s">
        <v>144</v>
      </c>
    </row>
    <row r="2" spans="1:3" ht="15.75">
      <c r="A2" s="8"/>
      <c r="B2" s="8"/>
      <c r="C2" s="8"/>
    </row>
    <row r="3" spans="1:3" ht="60.75" customHeight="1">
      <c r="A3" s="99" t="s">
        <v>145</v>
      </c>
      <c r="B3" s="99"/>
      <c r="C3" s="99"/>
    </row>
    <row r="4" spans="1:3" ht="15.75">
      <c r="A4" s="90" t="s">
        <v>0</v>
      </c>
      <c r="B4" s="91"/>
      <c r="C4" s="91"/>
    </row>
    <row r="5" spans="1:3" ht="16.5" thickBot="1">
      <c r="A5" s="92" t="s">
        <v>78</v>
      </c>
      <c r="B5" s="93"/>
      <c r="C5" s="93"/>
    </row>
    <row r="6" spans="1:3" ht="31.5">
      <c r="A6" s="11" t="s">
        <v>146</v>
      </c>
      <c r="B6" s="12" t="s">
        <v>147</v>
      </c>
      <c r="C6" s="13" t="s">
        <v>25</v>
      </c>
    </row>
    <row r="7" spans="1:3" ht="33.75" customHeight="1">
      <c r="A7" s="14" t="s">
        <v>148</v>
      </c>
      <c r="B7" s="15" t="s">
        <v>149</v>
      </c>
      <c r="C7" s="16">
        <v>0</v>
      </c>
    </row>
    <row r="8" spans="1:3" ht="51.75" customHeight="1">
      <c r="A8" s="14" t="s">
        <v>150</v>
      </c>
      <c r="B8" s="15" t="s">
        <v>151</v>
      </c>
      <c r="C8" s="16">
        <v>0</v>
      </c>
    </row>
    <row r="9" spans="1:3" ht="27" customHeight="1">
      <c r="A9" s="14" t="s">
        <v>87</v>
      </c>
      <c r="B9" s="17" t="s">
        <v>152</v>
      </c>
      <c r="C9" s="16"/>
    </row>
    <row r="10" spans="1:3" ht="35.25" customHeight="1">
      <c r="A10" s="14" t="s">
        <v>88</v>
      </c>
      <c r="B10" s="17" t="s">
        <v>153</v>
      </c>
      <c r="C10" s="16"/>
    </row>
    <row r="11" spans="1:3" ht="35.25" customHeight="1">
      <c r="A11" s="14" t="s">
        <v>109</v>
      </c>
      <c r="B11" s="15" t="s">
        <v>154</v>
      </c>
      <c r="C11" s="16">
        <v>0</v>
      </c>
    </row>
    <row r="12" spans="1:3" ht="80.25" customHeight="1">
      <c r="A12" s="14" t="s">
        <v>111</v>
      </c>
      <c r="B12" s="15" t="s">
        <v>155</v>
      </c>
      <c r="C12" s="16">
        <v>0</v>
      </c>
    </row>
  </sheetData>
  <sheetProtection password="C6A9" sheet="1" objects="1" scenarios="1" selectLockedCells="1" selectUnlockedCells="1"/>
  <mergeCells count="3">
    <mergeCell ref="A3:C3"/>
    <mergeCell ref="A4:C4"/>
    <mergeCell ref="A5:C5"/>
  </mergeCells>
  <printOptions/>
  <pageMargins left="0.75" right="0.75" top="1" bottom="1" header="0.5" footer="0.5"/>
  <pageSetup horizontalDpi="600" verticalDpi="600" orientation="landscape" paperSize="9" scale="110" r:id="rId1"/>
</worksheet>
</file>

<file path=xl/worksheets/sheet5.xml><?xml version="1.0" encoding="utf-8"?>
<worksheet xmlns="http://schemas.openxmlformats.org/spreadsheetml/2006/main" xmlns:r="http://schemas.openxmlformats.org/officeDocument/2006/relationships">
  <sheetPr codeName="Лист4"/>
  <dimension ref="A1:L289"/>
  <sheetViews>
    <sheetView workbookViewId="0" topLeftCell="A1">
      <selection activeCell="K3" sqref="K3"/>
    </sheetView>
  </sheetViews>
  <sheetFormatPr defaultColWidth="9.00390625" defaultRowHeight="12.75"/>
  <cols>
    <col min="1" max="1" width="23.625" style="39" customWidth="1"/>
    <col min="2" max="2" width="10.25390625" style="39" customWidth="1"/>
    <col min="3" max="3" width="11.75390625" style="39" customWidth="1"/>
    <col min="4" max="4" width="21.625" style="39" customWidth="1"/>
    <col min="5" max="5" width="9.25390625" style="39" bestFit="1" customWidth="1"/>
    <col min="6" max="6" width="9.875" style="39" bestFit="1" customWidth="1"/>
    <col min="7" max="7" width="9.125" style="39" customWidth="1"/>
    <col min="8" max="8" width="10.75390625" style="39" customWidth="1"/>
    <col min="9" max="9" width="18.25390625" style="39" customWidth="1"/>
    <col min="10" max="10" width="9.125" style="39" customWidth="1"/>
    <col min="11" max="11" width="10.25390625" style="39" customWidth="1"/>
    <col min="12" max="16384" width="9.125" style="39" customWidth="1"/>
  </cols>
  <sheetData>
    <row r="1" spans="1:12" ht="20.25">
      <c r="A1" s="60"/>
      <c r="B1" s="61"/>
      <c r="C1" s="61"/>
      <c r="D1" s="61"/>
      <c r="E1" s="61"/>
      <c r="F1" s="61"/>
      <c r="G1" s="61"/>
      <c r="H1" s="61"/>
      <c r="I1" s="61"/>
      <c r="K1" s="79" t="s">
        <v>279</v>
      </c>
      <c r="L1" s="80"/>
    </row>
    <row r="2" spans="1:9" ht="22.5">
      <c r="A2" s="137" t="s">
        <v>156</v>
      </c>
      <c r="B2" s="137"/>
      <c r="C2" s="137"/>
      <c r="D2" s="137"/>
      <c r="E2" s="137"/>
      <c r="F2" s="137"/>
      <c r="G2" s="137"/>
      <c r="H2" s="137"/>
      <c r="I2" s="137"/>
    </row>
    <row r="3" spans="1:9" ht="20.25">
      <c r="A3" s="138" t="s">
        <v>26</v>
      </c>
      <c r="B3" s="138"/>
      <c r="C3" s="138"/>
      <c r="D3" s="138"/>
      <c r="E3" s="138"/>
      <c r="F3" s="138"/>
      <c r="G3" s="138"/>
      <c r="H3" s="138"/>
      <c r="I3" s="138"/>
    </row>
    <row r="4" spans="1:9" ht="18.75">
      <c r="A4" s="139" t="s">
        <v>157</v>
      </c>
      <c r="B4" s="139"/>
      <c r="C4" s="139"/>
      <c r="D4" s="139"/>
      <c r="E4" s="139"/>
      <c r="F4" s="139"/>
      <c r="G4" s="139"/>
      <c r="H4" s="139"/>
      <c r="I4" s="139"/>
    </row>
    <row r="5" spans="1:12" ht="15" customHeight="1">
      <c r="A5" s="94" t="s">
        <v>158</v>
      </c>
      <c r="B5" s="94" t="s">
        <v>159</v>
      </c>
      <c r="C5" s="94"/>
      <c r="D5" s="134" t="s">
        <v>160</v>
      </c>
      <c r="E5" s="135"/>
      <c r="F5" s="135"/>
      <c r="G5" s="135"/>
      <c r="H5" s="136"/>
      <c r="I5" s="95" t="s">
        <v>161</v>
      </c>
      <c r="J5" s="143" t="s">
        <v>162</v>
      </c>
      <c r="K5" s="143"/>
      <c r="L5" s="143"/>
    </row>
    <row r="6" spans="1:12" ht="15" customHeight="1">
      <c r="A6" s="94"/>
      <c r="B6" s="94"/>
      <c r="C6" s="94"/>
      <c r="D6" s="94" t="s">
        <v>163</v>
      </c>
      <c r="E6" s="94" t="s">
        <v>164</v>
      </c>
      <c r="F6" s="94"/>
      <c r="G6" s="94"/>
      <c r="H6" s="94"/>
      <c r="I6" s="132"/>
      <c r="J6" s="143"/>
      <c r="K6" s="143"/>
      <c r="L6" s="143"/>
    </row>
    <row r="7" spans="1:12" ht="15">
      <c r="A7" s="94"/>
      <c r="B7" s="94"/>
      <c r="C7" s="94"/>
      <c r="D7" s="94"/>
      <c r="E7" s="140" t="s">
        <v>165</v>
      </c>
      <c r="F7" s="141"/>
      <c r="G7" s="142"/>
      <c r="H7" s="95" t="s">
        <v>166</v>
      </c>
      <c r="I7" s="132"/>
      <c r="J7" s="143"/>
      <c r="K7" s="143"/>
      <c r="L7" s="143"/>
    </row>
    <row r="8" spans="1:12" ht="60">
      <c r="A8" s="94"/>
      <c r="B8" s="62" t="s">
        <v>167</v>
      </c>
      <c r="C8" s="62" t="s">
        <v>168</v>
      </c>
      <c r="D8" s="94"/>
      <c r="E8" s="64" t="s">
        <v>27</v>
      </c>
      <c r="F8" s="64" t="s">
        <v>28</v>
      </c>
      <c r="G8" s="64" t="s">
        <v>29</v>
      </c>
      <c r="H8" s="133"/>
      <c r="I8" s="133"/>
      <c r="J8" s="35" t="s">
        <v>169</v>
      </c>
      <c r="K8" s="35" t="s">
        <v>170</v>
      </c>
      <c r="L8" s="35" t="s">
        <v>171</v>
      </c>
    </row>
    <row r="9" spans="1:12" ht="15" customHeight="1">
      <c r="A9" s="94" t="s">
        <v>30</v>
      </c>
      <c r="B9" s="94" t="s">
        <v>233</v>
      </c>
      <c r="C9" s="94">
        <v>2012</v>
      </c>
      <c r="D9" s="94" t="s">
        <v>31</v>
      </c>
      <c r="E9" s="65"/>
      <c r="F9" s="65"/>
      <c r="G9" s="65"/>
      <c r="H9" s="66"/>
      <c r="I9" s="67" t="s">
        <v>172</v>
      </c>
      <c r="J9" s="76"/>
      <c r="K9" s="76"/>
      <c r="L9" s="76"/>
    </row>
    <row r="10" spans="1:12" ht="15">
      <c r="A10" s="94"/>
      <c r="B10" s="94"/>
      <c r="C10" s="94"/>
      <c r="D10" s="94"/>
      <c r="E10" s="65"/>
      <c r="F10" s="65"/>
      <c r="G10" s="65"/>
      <c r="H10" s="66"/>
      <c r="I10" s="68" t="s">
        <v>173</v>
      </c>
      <c r="J10" s="76"/>
      <c r="K10" s="76"/>
      <c r="L10" s="76"/>
    </row>
    <row r="11" spans="1:12" ht="45">
      <c r="A11" s="94"/>
      <c r="B11" s="94"/>
      <c r="C11" s="94"/>
      <c r="D11" s="94"/>
      <c r="E11" s="65"/>
      <c r="F11" s="65"/>
      <c r="G11" s="65"/>
      <c r="H11" s="66"/>
      <c r="I11" s="68" t="s">
        <v>174</v>
      </c>
      <c r="J11" s="76"/>
      <c r="K11" s="76"/>
      <c r="L11" s="76"/>
    </row>
    <row r="12" spans="1:12" ht="75">
      <c r="A12" s="94"/>
      <c r="B12" s="94"/>
      <c r="C12" s="94"/>
      <c r="D12" s="94"/>
      <c r="E12" s="65">
        <v>1797</v>
      </c>
      <c r="F12" s="65"/>
      <c r="G12" s="65"/>
      <c r="H12" s="65">
        <f>E12</f>
        <v>1797</v>
      </c>
      <c r="I12" s="68" t="s">
        <v>175</v>
      </c>
      <c r="J12" s="76"/>
      <c r="K12" s="76"/>
      <c r="L12" s="76"/>
    </row>
    <row r="13" spans="1:12" ht="60">
      <c r="A13" s="94"/>
      <c r="B13" s="94"/>
      <c r="C13" s="94"/>
      <c r="D13" s="94"/>
      <c r="E13" s="65"/>
      <c r="F13" s="65"/>
      <c r="G13" s="65"/>
      <c r="H13" s="65"/>
      <c r="I13" s="68" t="s">
        <v>176</v>
      </c>
      <c r="J13" s="76"/>
      <c r="K13" s="76"/>
      <c r="L13" s="76"/>
    </row>
    <row r="14" spans="1:12" ht="30">
      <c r="A14" s="94"/>
      <c r="B14" s="94"/>
      <c r="C14" s="94"/>
      <c r="D14" s="94"/>
      <c r="E14" s="65"/>
      <c r="F14" s="65"/>
      <c r="G14" s="65"/>
      <c r="H14" s="66"/>
      <c r="I14" s="68" t="s">
        <v>177</v>
      </c>
      <c r="J14" s="76"/>
      <c r="K14" s="76"/>
      <c r="L14" s="76"/>
    </row>
    <row r="15" spans="1:12" ht="15">
      <c r="A15" s="94"/>
      <c r="B15" s="94"/>
      <c r="C15" s="94"/>
      <c r="D15" s="94"/>
      <c r="E15" s="65"/>
      <c r="F15" s="65"/>
      <c r="G15" s="65"/>
      <c r="H15" s="66"/>
      <c r="I15" s="68" t="s">
        <v>178</v>
      </c>
      <c r="J15" s="76"/>
      <c r="K15" s="76"/>
      <c r="L15" s="76"/>
    </row>
    <row r="16" spans="1:12" ht="15">
      <c r="A16" s="94" t="s">
        <v>39</v>
      </c>
      <c r="B16" s="94">
        <v>2008</v>
      </c>
      <c r="C16" s="94" t="s">
        <v>234</v>
      </c>
      <c r="D16" s="94" t="s">
        <v>235</v>
      </c>
      <c r="E16" s="65"/>
      <c r="F16" s="65"/>
      <c r="G16" s="65"/>
      <c r="H16" s="66"/>
      <c r="I16" s="67" t="s">
        <v>172</v>
      </c>
      <c r="J16" s="76"/>
      <c r="K16" s="76"/>
      <c r="L16" s="76"/>
    </row>
    <row r="17" spans="1:12" ht="15">
      <c r="A17" s="94"/>
      <c r="B17" s="94"/>
      <c r="C17" s="94"/>
      <c r="D17" s="94"/>
      <c r="E17" s="65"/>
      <c r="F17" s="65"/>
      <c r="G17" s="65"/>
      <c r="H17" s="66"/>
      <c r="I17" s="68" t="s">
        <v>173</v>
      </c>
      <c r="J17" s="76"/>
      <c r="K17" s="76"/>
      <c r="L17" s="76"/>
    </row>
    <row r="18" spans="1:12" ht="45">
      <c r="A18" s="94"/>
      <c r="B18" s="94"/>
      <c r="C18" s="94"/>
      <c r="D18" s="94"/>
      <c r="E18" s="65"/>
      <c r="F18" s="65"/>
      <c r="G18" s="65"/>
      <c r="H18" s="66"/>
      <c r="I18" s="68" t="s">
        <v>174</v>
      </c>
      <c r="J18" s="76"/>
      <c r="K18" s="76"/>
      <c r="L18" s="76"/>
    </row>
    <row r="19" spans="1:12" ht="75">
      <c r="A19" s="94"/>
      <c r="B19" s="94"/>
      <c r="C19" s="94"/>
      <c r="D19" s="94"/>
      <c r="E19" s="65"/>
      <c r="F19" s="65"/>
      <c r="G19" s="65"/>
      <c r="H19" s="65"/>
      <c r="I19" s="68" t="s">
        <v>175</v>
      </c>
      <c r="J19" s="76"/>
      <c r="K19" s="76"/>
      <c r="L19" s="76"/>
    </row>
    <row r="20" spans="1:12" ht="60">
      <c r="A20" s="94"/>
      <c r="B20" s="94"/>
      <c r="C20" s="94"/>
      <c r="D20" s="94"/>
      <c r="E20" s="65">
        <v>48000</v>
      </c>
      <c r="F20" s="65">
        <v>53800</v>
      </c>
      <c r="G20" s="65">
        <v>41800</v>
      </c>
      <c r="H20" s="65">
        <f>E20+F20+G20</f>
        <v>143600</v>
      </c>
      <c r="I20" s="68" t="s">
        <v>176</v>
      </c>
      <c r="J20" s="76"/>
      <c r="K20" s="76"/>
      <c r="L20" s="76"/>
    </row>
    <row r="21" spans="1:12" ht="30">
      <c r="A21" s="94"/>
      <c r="B21" s="94"/>
      <c r="C21" s="94"/>
      <c r="D21" s="94"/>
      <c r="E21" s="65"/>
      <c r="F21" s="65"/>
      <c r="G21" s="65"/>
      <c r="H21" s="66"/>
      <c r="I21" s="68" t="s">
        <v>177</v>
      </c>
      <c r="J21" s="76"/>
      <c r="K21" s="76"/>
      <c r="L21" s="76"/>
    </row>
    <row r="22" spans="1:12" ht="15">
      <c r="A22" s="94"/>
      <c r="B22" s="94"/>
      <c r="C22" s="94"/>
      <c r="D22" s="94"/>
      <c r="E22" s="65"/>
      <c r="F22" s="65"/>
      <c r="G22" s="65"/>
      <c r="H22" s="66"/>
      <c r="I22" s="68" t="s">
        <v>178</v>
      </c>
      <c r="J22" s="76"/>
      <c r="K22" s="76"/>
      <c r="L22" s="76"/>
    </row>
    <row r="23" spans="1:12" ht="15">
      <c r="A23" s="95" t="s">
        <v>236</v>
      </c>
      <c r="B23" s="95">
        <v>2008</v>
      </c>
      <c r="C23" s="95">
        <v>2010</v>
      </c>
      <c r="D23" s="95" t="s">
        <v>237</v>
      </c>
      <c r="E23" s="65"/>
      <c r="F23" s="65"/>
      <c r="G23" s="65"/>
      <c r="H23" s="66"/>
      <c r="I23" s="67" t="s">
        <v>172</v>
      </c>
      <c r="J23" s="76"/>
      <c r="K23" s="76"/>
      <c r="L23" s="76"/>
    </row>
    <row r="24" spans="1:12" ht="15">
      <c r="A24" s="132"/>
      <c r="B24" s="132"/>
      <c r="C24" s="132"/>
      <c r="D24" s="132"/>
      <c r="E24" s="65"/>
      <c r="F24" s="65"/>
      <c r="G24" s="65"/>
      <c r="H24" s="66"/>
      <c r="I24" s="68" t="s">
        <v>173</v>
      </c>
      <c r="J24" s="76"/>
      <c r="K24" s="76"/>
      <c r="L24" s="76"/>
    </row>
    <row r="25" spans="1:12" ht="45">
      <c r="A25" s="132"/>
      <c r="B25" s="132"/>
      <c r="C25" s="132"/>
      <c r="D25" s="132"/>
      <c r="E25" s="65"/>
      <c r="F25" s="65"/>
      <c r="G25" s="65"/>
      <c r="H25" s="66"/>
      <c r="I25" s="68" t="s">
        <v>174</v>
      </c>
      <c r="J25" s="76"/>
      <c r="K25" s="76"/>
      <c r="L25" s="76"/>
    </row>
    <row r="26" spans="1:12" ht="75">
      <c r="A26" s="132"/>
      <c r="B26" s="132"/>
      <c r="C26" s="132"/>
      <c r="D26" s="132"/>
      <c r="E26" s="65">
        <v>3655</v>
      </c>
      <c r="F26" s="65"/>
      <c r="G26" s="65"/>
      <c r="H26" s="65">
        <f>E26+F26+G26</f>
        <v>3655</v>
      </c>
      <c r="I26" s="68" t="s">
        <v>175</v>
      </c>
      <c r="J26" s="76"/>
      <c r="K26" s="76"/>
      <c r="L26" s="76"/>
    </row>
    <row r="27" spans="1:12" ht="60">
      <c r="A27" s="132"/>
      <c r="B27" s="132"/>
      <c r="C27" s="132"/>
      <c r="D27" s="132"/>
      <c r="E27" s="65"/>
      <c r="F27" s="65"/>
      <c r="G27" s="65"/>
      <c r="H27" s="66"/>
      <c r="I27" s="68" t="s">
        <v>176</v>
      </c>
      <c r="J27" s="76"/>
      <c r="K27" s="76"/>
      <c r="L27" s="76"/>
    </row>
    <row r="28" spans="1:12" ht="30">
      <c r="A28" s="132"/>
      <c r="B28" s="132"/>
      <c r="C28" s="132"/>
      <c r="D28" s="132"/>
      <c r="E28" s="65"/>
      <c r="F28" s="65"/>
      <c r="G28" s="65"/>
      <c r="H28" s="66"/>
      <c r="I28" s="68" t="s">
        <v>177</v>
      </c>
      <c r="J28" s="76"/>
      <c r="K28" s="76"/>
      <c r="L28" s="76"/>
    </row>
    <row r="29" spans="1:12" ht="15">
      <c r="A29" s="133"/>
      <c r="B29" s="133"/>
      <c r="C29" s="133"/>
      <c r="D29" s="133"/>
      <c r="E29" s="65"/>
      <c r="F29" s="65"/>
      <c r="G29" s="65"/>
      <c r="H29" s="66"/>
      <c r="I29" s="68" t="s">
        <v>178</v>
      </c>
      <c r="J29" s="76"/>
      <c r="K29" s="76"/>
      <c r="L29" s="76"/>
    </row>
    <row r="30" spans="1:12" ht="15">
      <c r="A30" s="94" t="s">
        <v>32</v>
      </c>
      <c r="B30" s="94">
        <v>2009</v>
      </c>
      <c r="C30" s="94">
        <v>2011</v>
      </c>
      <c r="D30" s="94" t="s">
        <v>33</v>
      </c>
      <c r="E30" s="66"/>
      <c r="F30" s="66"/>
      <c r="G30" s="66"/>
      <c r="H30" s="66"/>
      <c r="I30" s="67" t="s">
        <v>172</v>
      </c>
      <c r="J30" s="76"/>
      <c r="K30" s="76"/>
      <c r="L30" s="76"/>
    </row>
    <row r="31" spans="1:12" ht="15">
      <c r="A31" s="94"/>
      <c r="B31" s="94"/>
      <c r="C31" s="94"/>
      <c r="D31" s="94"/>
      <c r="E31" s="66"/>
      <c r="F31" s="66"/>
      <c r="G31" s="66"/>
      <c r="H31" s="66"/>
      <c r="I31" s="68" t="s">
        <v>173</v>
      </c>
      <c r="J31" s="76"/>
      <c r="K31" s="76"/>
      <c r="L31" s="76"/>
    </row>
    <row r="32" spans="1:12" ht="45">
      <c r="A32" s="94"/>
      <c r="B32" s="94"/>
      <c r="C32" s="94"/>
      <c r="D32" s="94"/>
      <c r="E32" s="66"/>
      <c r="F32" s="66"/>
      <c r="G32" s="66"/>
      <c r="H32" s="66"/>
      <c r="I32" s="68" t="s">
        <v>174</v>
      </c>
      <c r="J32" s="76"/>
      <c r="K32" s="76"/>
      <c r="L32" s="76"/>
    </row>
    <row r="33" spans="1:12" ht="75">
      <c r="A33" s="94"/>
      <c r="B33" s="94"/>
      <c r="C33" s="94"/>
      <c r="D33" s="94"/>
      <c r="E33" s="65">
        <v>107780</v>
      </c>
      <c r="F33" s="65"/>
      <c r="G33" s="65"/>
      <c r="H33" s="65">
        <f>E33+F33+G33</f>
        <v>107780</v>
      </c>
      <c r="I33" s="68" t="s">
        <v>179</v>
      </c>
      <c r="J33" s="76"/>
      <c r="K33" s="76"/>
      <c r="L33" s="76"/>
    </row>
    <row r="34" spans="1:12" ht="60">
      <c r="A34" s="94"/>
      <c r="B34" s="94"/>
      <c r="C34" s="94"/>
      <c r="D34" s="94"/>
      <c r="E34" s="66"/>
      <c r="F34" s="66"/>
      <c r="G34" s="66"/>
      <c r="H34" s="66"/>
      <c r="I34" s="68" t="s">
        <v>180</v>
      </c>
      <c r="J34" s="76"/>
      <c r="K34" s="76"/>
      <c r="L34" s="76"/>
    </row>
    <row r="35" spans="1:12" ht="30">
      <c r="A35" s="94"/>
      <c r="B35" s="94"/>
      <c r="C35" s="94"/>
      <c r="D35" s="94"/>
      <c r="E35" s="66"/>
      <c r="F35" s="66"/>
      <c r="G35" s="66"/>
      <c r="H35" s="66"/>
      <c r="I35" s="68" t="s">
        <v>177</v>
      </c>
      <c r="J35" s="76"/>
      <c r="K35" s="76"/>
      <c r="L35" s="76"/>
    </row>
    <row r="36" spans="1:12" ht="15">
      <c r="A36" s="94"/>
      <c r="B36" s="94"/>
      <c r="C36" s="94"/>
      <c r="D36" s="94"/>
      <c r="E36" s="66"/>
      <c r="F36" s="66"/>
      <c r="G36" s="66"/>
      <c r="H36" s="66"/>
      <c r="I36" s="68" t="s">
        <v>178</v>
      </c>
      <c r="J36" s="76"/>
      <c r="K36" s="76"/>
      <c r="L36" s="76"/>
    </row>
    <row r="37" spans="1:12" ht="15" customHeight="1" hidden="1">
      <c r="A37" s="94" t="s">
        <v>34</v>
      </c>
      <c r="B37" s="94">
        <v>2009</v>
      </c>
      <c r="C37" s="94">
        <v>2017</v>
      </c>
      <c r="D37" s="94" t="s">
        <v>35</v>
      </c>
      <c r="E37" s="65"/>
      <c r="F37" s="65"/>
      <c r="G37" s="65"/>
      <c r="H37" s="66"/>
      <c r="I37" s="67" t="s">
        <v>172</v>
      </c>
      <c r="J37" s="76"/>
      <c r="K37" s="76"/>
      <c r="L37" s="76"/>
    </row>
    <row r="38" spans="1:12" ht="15" hidden="1">
      <c r="A38" s="94"/>
      <c r="B38" s="94"/>
      <c r="C38" s="94"/>
      <c r="D38" s="94"/>
      <c r="E38" s="65"/>
      <c r="F38" s="65"/>
      <c r="G38" s="65"/>
      <c r="H38" s="66"/>
      <c r="I38" s="68" t="s">
        <v>173</v>
      </c>
      <c r="J38" s="76"/>
      <c r="K38" s="76"/>
      <c r="L38" s="76"/>
    </row>
    <row r="39" spans="1:12" ht="38.25" customHeight="1" hidden="1">
      <c r="A39" s="94"/>
      <c r="B39" s="94"/>
      <c r="C39" s="94"/>
      <c r="D39" s="94"/>
      <c r="E39" s="65"/>
      <c r="F39" s="65"/>
      <c r="G39" s="65"/>
      <c r="H39" s="66"/>
      <c r="I39" s="68" t="s">
        <v>174</v>
      </c>
      <c r="J39" s="76"/>
      <c r="K39" s="76"/>
      <c r="L39" s="76"/>
    </row>
    <row r="40" spans="1:12" ht="55.5" customHeight="1" hidden="1">
      <c r="A40" s="94"/>
      <c r="B40" s="94"/>
      <c r="C40" s="94"/>
      <c r="D40" s="94"/>
      <c r="E40" s="65"/>
      <c r="F40" s="65"/>
      <c r="G40" s="65"/>
      <c r="H40" s="66"/>
      <c r="I40" s="68" t="s">
        <v>175</v>
      </c>
      <c r="J40" s="76"/>
      <c r="K40" s="76"/>
      <c r="L40" s="76"/>
    </row>
    <row r="41" spans="1:12" ht="55.5" customHeight="1" hidden="1">
      <c r="A41" s="94"/>
      <c r="B41" s="94"/>
      <c r="C41" s="94"/>
      <c r="D41" s="94"/>
      <c r="E41" s="65">
        <v>10657</v>
      </c>
      <c r="F41" s="65">
        <v>14172</v>
      </c>
      <c r="G41" s="65">
        <v>14172</v>
      </c>
      <c r="H41" s="65">
        <f>E41+F41+G41</f>
        <v>39001</v>
      </c>
      <c r="I41" s="68" t="s">
        <v>176</v>
      </c>
      <c r="J41" s="76"/>
      <c r="K41" s="76"/>
      <c r="L41" s="76"/>
    </row>
    <row r="42" spans="1:12" ht="30" hidden="1">
      <c r="A42" s="94"/>
      <c r="B42" s="94"/>
      <c r="C42" s="94"/>
      <c r="D42" s="94"/>
      <c r="E42" s="65"/>
      <c r="F42" s="65"/>
      <c r="G42" s="65"/>
      <c r="H42" s="66"/>
      <c r="I42" s="68" t="s">
        <v>177</v>
      </c>
      <c r="J42" s="76"/>
      <c r="K42" s="76"/>
      <c r="L42" s="76"/>
    </row>
    <row r="43" spans="1:12" ht="15" hidden="1">
      <c r="A43" s="94"/>
      <c r="B43" s="94"/>
      <c r="C43" s="94"/>
      <c r="D43" s="94"/>
      <c r="E43" s="65"/>
      <c r="F43" s="65"/>
      <c r="G43" s="65"/>
      <c r="H43" s="66"/>
      <c r="I43" s="68" t="s">
        <v>178</v>
      </c>
      <c r="J43" s="76"/>
      <c r="K43" s="76"/>
      <c r="L43" s="76"/>
    </row>
    <row r="44" spans="1:12" ht="15" customHeight="1" hidden="1">
      <c r="A44" s="94" t="s">
        <v>238</v>
      </c>
      <c r="B44" s="94" t="s">
        <v>233</v>
      </c>
      <c r="C44" s="94" t="s">
        <v>239</v>
      </c>
      <c r="D44" s="94" t="s">
        <v>37</v>
      </c>
      <c r="E44" s="65"/>
      <c r="F44" s="65"/>
      <c r="G44" s="65"/>
      <c r="H44" s="66"/>
      <c r="I44" s="67" t="s">
        <v>172</v>
      </c>
      <c r="J44" s="76"/>
      <c r="K44" s="76"/>
      <c r="L44" s="76"/>
    </row>
    <row r="45" spans="1:12" ht="15" hidden="1">
      <c r="A45" s="94"/>
      <c r="B45" s="94"/>
      <c r="C45" s="94"/>
      <c r="D45" s="94"/>
      <c r="E45" s="65"/>
      <c r="F45" s="65"/>
      <c r="G45" s="65"/>
      <c r="H45" s="66"/>
      <c r="I45" s="68" t="s">
        <v>173</v>
      </c>
      <c r="J45" s="76"/>
      <c r="K45" s="76"/>
      <c r="L45" s="76"/>
    </row>
    <row r="46" spans="1:12" ht="44.25" customHeight="1" hidden="1">
      <c r="A46" s="94"/>
      <c r="B46" s="94"/>
      <c r="C46" s="94"/>
      <c r="D46" s="94"/>
      <c r="E46" s="65"/>
      <c r="F46" s="65"/>
      <c r="G46" s="65"/>
      <c r="H46" s="66"/>
      <c r="I46" s="68" t="s">
        <v>174</v>
      </c>
      <c r="J46" s="76"/>
      <c r="K46" s="76"/>
      <c r="L46" s="76"/>
    </row>
    <row r="47" spans="1:12" ht="68.25" customHeight="1" hidden="1">
      <c r="A47" s="94"/>
      <c r="B47" s="94"/>
      <c r="C47" s="94"/>
      <c r="D47" s="94"/>
      <c r="E47" s="65"/>
      <c r="F47" s="37"/>
      <c r="G47" s="65"/>
      <c r="H47" s="37"/>
      <c r="I47" s="68" t="s">
        <v>179</v>
      </c>
      <c r="J47" s="76"/>
      <c r="K47" s="76"/>
      <c r="L47" s="76"/>
    </row>
    <row r="48" spans="1:12" ht="41.25" customHeight="1" hidden="1">
      <c r="A48" s="94"/>
      <c r="B48" s="94"/>
      <c r="C48" s="94"/>
      <c r="D48" s="94"/>
      <c r="E48" s="65"/>
      <c r="F48" s="65">
        <v>8720</v>
      </c>
      <c r="G48" s="65"/>
      <c r="H48" s="65">
        <f>E48+F48+G48</f>
        <v>8720</v>
      </c>
      <c r="I48" s="68" t="s">
        <v>180</v>
      </c>
      <c r="J48" s="76"/>
      <c r="K48" s="76"/>
      <c r="L48" s="76"/>
    </row>
    <row r="49" spans="1:12" ht="30" hidden="1">
      <c r="A49" s="94"/>
      <c r="B49" s="94"/>
      <c r="C49" s="94"/>
      <c r="D49" s="94"/>
      <c r="E49" s="65"/>
      <c r="F49" s="65"/>
      <c r="G49" s="65"/>
      <c r="H49" s="66"/>
      <c r="I49" s="68" t="s">
        <v>177</v>
      </c>
      <c r="J49" s="76"/>
      <c r="K49" s="76"/>
      <c r="L49" s="76"/>
    </row>
    <row r="50" spans="1:12" ht="15" hidden="1">
      <c r="A50" s="94"/>
      <c r="B50" s="94"/>
      <c r="C50" s="94"/>
      <c r="D50" s="94"/>
      <c r="E50" s="65"/>
      <c r="F50" s="65"/>
      <c r="G50" s="65"/>
      <c r="H50" s="66"/>
      <c r="I50" s="68" t="s">
        <v>178</v>
      </c>
      <c r="J50" s="76"/>
      <c r="K50" s="76"/>
      <c r="L50" s="76"/>
    </row>
    <row r="51" spans="1:12" ht="15" customHeight="1">
      <c r="A51" s="94" t="s">
        <v>240</v>
      </c>
      <c r="B51" s="94">
        <v>2008</v>
      </c>
      <c r="C51" s="94">
        <v>2011</v>
      </c>
      <c r="D51" s="94" t="s">
        <v>241</v>
      </c>
      <c r="E51" s="65"/>
      <c r="F51" s="65"/>
      <c r="G51" s="65"/>
      <c r="H51" s="66"/>
      <c r="I51" s="67" t="s">
        <v>172</v>
      </c>
      <c r="J51" s="76"/>
      <c r="K51" s="76"/>
      <c r="L51" s="76"/>
    </row>
    <row r="52" spans="1:12" ht="15">
      <c r="A52" s="94"/>
      <c r="B52" s="94"/>
      <c r="C52" s="94"/>
      <c r="D52" s="94"/>
      <c r="E52" s="65"/>
      <c r="F52" s="65"/>
      <c r="G52" s="65"/>
      <c r="H52" s="66"/>
      <c r="I52" s="68" t="s">
        <v>173</v>
      </c>
      <c r="J52" s="76"/>
      <c r="K52" s="76"/>
      <c r="L52" s="76"/>
    </row>
    <row r="53" spans="1:12" ht="38.25" customHeight="1">
      <c r="A53" s="94"/>
      <c r="B53" s="94"/>
      <c r="C53" s="94"/>
      <c r="D53" s="94"/>
      <c r="E53" s="65"/>
      <c r="F53" s="65"/>
      <c r="G53" s="65"/>
      <c r="H53" s="66"/>
      <c r="I53" s="68" t="s">
        <v>174</v>
      </c>
      <c r="J53" s="76"/>
      <c r="K53" s="76"/>
      <c r="L53" s="76"/>
    </row>
    <row r="54" spans="1:12" ht="55.5" customHeight="1">
      <c r="A54" s="94"/>
      <c r="B54" s="94"/>
      <c r="C54" s="94"/>
      <c r="D54" s="94"/>
      <c r="E54" s="65"/>
      <c r="F54" s="65"/>
      <c r="G54" s="65"/>
      <c r="H54" s="66"/>
      <c r="I54" s="68" t="s">
        <v>175</v>
      </c>
      <c r="J54" s="76"/>
      <c r="K54" s="76"/>
      <c r="L54" s="76"/>
    </row>
    <row r="55" spans="1:12" ht="55.5" customHeight="1">
      <c r="A55" s="94"/>
      <c r="B55" s="94"/>
      <c r="C55" s="94"/>
      <c r="D55" s="94"/>
      <c r="E55" s="65">
        <v>0</v>
      </c>
      <c r="F55" s="65">
        <v>16780</v>
      </c>
      <c r="G55" s="65">
        <v>1955</v>
      </c>
      <c r="H55" s="65">
        <f>SUM(E55:G55)</f>
        <v>18735</v>
      </c>
      <c r="I55" s="68" t="s">
        <v>176</v>
      </c>
      <c r="J55" s="65"/>
      <c r="K55" s="65" t="s">
        <v>38</v>
      </c>
      <c r="L55" s="65">
        <v>3</v>
      </c>
    </row>
    <row r="56" spans="1:12" ht="30">
      <c r="A56" s="94"/>
      <c r="B56" s="94"/>
      <c r="C56" s="94"/>
      <c r="D56" s="94"/>
      <c r="E56" s="65"/>
      <c r="F56" s="65"/>
      <c r="G56" s="65"/>
      <c r="H56" s="66"/>
      <c r="I56" s="68" t="s">
        <v>177</v>
      </c>
      <c r="J56" s="76"/>
      <c r="K56" s="76"/>
      <c r="L56" s="76"/>
    </row>
    <row r="57" spans="1:12" ht="15">
      <c r="A57" s="94"/>
      <c r="B57" s="94"/>
      <c r="C57" s="94"/>
      <c r="D57" s="94"/>
      <c r="E57" s="65"/>
      <c r="F57" s="65"/>
      <c r="G57" s="65"/>
      <c r="H57" s="66"/>
      <c r="I57" s="68" t="s">
        <v>178</v>
      </c>
      <c r="J57" s="76"/>
      <c r="K57" s="76"/>
      <c r="L57" s="76"/>
    </row>
    <row r="58" spans="1:12" ht="15" customHeight="1" hidden="1">
      <c r="A58" s="94" t="s">
        <v>36</v>
      </c>
      <c r="B58" s="94">
        <v>2009</v>
      </c>
      <c r="C58" s="94">
        <v>2014</v>
      </c>
      <c r="D58" s="94" t="s">
        <v>40</v>
      </c>
      <c r="E58" s="65"/>
      <c r="F58" s="65"/>
      <c r="G58" s="65"/>
      <c r="H58" s="66"/>
      <c r="I58" s="67" t="s">
        <v>172</v>
      </c>
      <c r="J58" s="76"/>
      <c r="K58" s="76"/>
      <c r="L58" s="76"/>
    </row>
    <row r="59" spans="1:12" ht="15" hidden="1">
      <c r="A59" s="94"/>
      <c r="B59" s="94"/>
      <c r="C59" s="94"/>
      <c r="D59" s="94"/>
      <c r="E59" s="65"/>
      <c r="F59" s="65"/>
      <c r="G59" s="65"/>
      <c r="H59" s="66"/>
      <c r="I59" s="68" t="s">
        <v>173</v>
      </c>
      <c r="J59" s="76"/>
      <c r="K59" s="76"/>
      <c r="L59" s="76"/>
    </row>
    <row r="60" spans="1:12" ht="38.25" customHeight="1" hidden="1">
      <c r="A60" s="94"/>
      <c r="B60" s="94"/>
      <c r="C60" s="94"/>
      <c r="D60" s="94"/>
      <c r="E60" s="65"/>
      <c r="F60" s="65"/>
      <c r="G60" s="65"/>
      <c r="H60" s="66"/>
      <c r="I60" s="68" t="s">
        <v>174</v>
      </c>
      <c r="J60" s="76"/>
      <c r="K60" s="76"/>
      <c r="L60" s="76"/>
    </row>
    <row r="61" spans="1:12" ht="55.5" customHeight="1" hidden="1">
      <c r="A61" s="94"/>
      <c r="B61" s="94"/>
      <c r="C61" s="94"/>
      <c r="D61" s="94"/>
      <c r="E61" s="65"/>
      <c r="F61" s="65"/>
      <c r="G61" s="65"/>
      <c r="H61" s="66"/>
      <c r="I61" s="68" t="s">
        <v>175</v>
      </c>
      <c r="J61" s="76"/>
      <c r="K61" s="76"/>
      <c r="L61" s="76"/>
    </row>
    <row r="62" spans="1:12" ht="55.5" customHeight="1" hidden="1">
      <c r="A62" s="94"/>
      <c r="B62" s="94"/>
      <c r="C62" s="94"/>
      <c r="D62" s="94"/>
      <c r="E62" s="65">
        <v>2000</v>
      </c>
      <c r="F62" s="65">
        <v>6932</v>
      </c>
      <c r="G62" s="65">
        <v>0</v>
      </c>
      <c r="H62" s="65">
        <f>SUM(E62:G62)</f>
        <v>8932</v>
      </c>
      <c r="I62" s="68" t="s">
        <v>176</v>
      </c>
      <c r="J62" s="76"/>
      <c r="K62" s="76"/>
      <c r="L62" s="76"/>
    </row>
    <row r="63" spans="1:12" ht="30" hidden="1">
      <c r="A63" s="94"/>
      <c r="B63" s="94"/>
      <c r="C63" s="94"/>
      <c r="D63" s="94"/>
      <c r="E63" s="65"/>
      <c r="F63" s="65"/>
      <c r="G63" s="65"/>
      <c r="H63" s="66"/>
      <c r="I63" s="68" t="s">
        <v>177</v>
      </c>
      <c r="J63" s="76"/>
      <c r="K63" s="76"/>
      <c r="L63" s="76"/>
    </row>
    <row r="64" spans="1:12" ht="15" hidden="1">
      <c r="A64" s="94"/>
      <c r="B64" s="94"/>
      <c r="C64" s="94"/>
      <c r="D64" s="94"/>
      <c r="E64" s="65"/>
      <c r="F64" s="65"/>
      <c r="G64" s="65"/>
      <c r="H64" s="66"/>
      <c r="I64" s="68" t="s">
        <v>178</v>
      </c>
      <c r="J64" s="76"/>
      <c r="K64" s="76"/>
      <c r="L64" s="76"/>
    </row>
    <row r="65" spans="1:12" ht="15" customHeight="1" hidden="1">
      <c r="A65" s="94" t="s">
        <v>36</v>
      </c>
      <c r="B65" s="94" t="s">
        <v>242</v>
      </c>
      <c r="C65" s="94">
        <v>2015</v>
      </c>
      <c r="D65" s="94" t="s">
        <v>41</v>
      </c>
      <c r="E65" s="65"/>
      <c r="F65" s="65"/>
      <c r="G65" s="65"/>
      <c r="H65" s="66"/>
      <c r="I65" s="67" t="s">
        <v>172</v>
      </c>
      <c r="J65" s="76"/>
      <c r="K65" s="76"/>
      <c r="L65" s="76"/>
    </row>
    <row r="66" spans="1:12" ht="15" hidden="1">
      <c r="A66" s="94"/>
      <c r="B66" s="94"/>
      <c r="C66" s="94"/>
      <c r="D66" s="94"/>
      <c r="E66" s="65"/>
      <c r="F66" s="65"/>
      <c r="G66" s="65"/>
      <c r="H66" s="66"/>
      <c r="I66" s="68" t="s">
        <v>173</v>
      </c>
      <c r="J66" s="76"/>
      <c r="K66" s="76"/>
      <c r="L66" s="76"/>
    </row>
    <row r="67" spans="1:12" ht="38.25" customHeight="1" hidden="1">
      <c r="A67" s="94"/>
      <c r="B67" s="94"/>
      <c r="C67" s="94"/>
      <c r="D67" s="94"/>
      <c r="E67" s="65"/>
      <c r="F67" s="65"/>
      <c r="G67" s="65"/>
      <c r="H67" s="66"/>
      <c r="I67" s="68" t="s">
        <v>174</v>
      </c>
      <c r="J67" s="76"/>
      <c r="K67" s="76"/>
      <c r="L67" s="76"/>
    </row>
    <row r="68" spans="1:12" ht="55.5" customHeight="1" hidden="1">
      <c r="A68" s="94"/>
      <c r="B68" s="94"/>
      <c r="C68" s="94"/>
      <c r="D68" s="94"/>
      <c r="E68" s="65"/>
      <c r="F68" s="65"/>
      <c r="G68" s="65"/>
      <c r="H68" s="66"/>
      <c r="I68" s="68" t="s">
        <v>175</v>
      </c>
      <c r="J68" s="76"/>
      <c r="K68" s="76"/>
      <c r="L68" s="76"/>
    </row>
    <row r="69" spans="1:12" ht="55.5" customHeight="1" hidden="1">
      <c r="A69" s="94"/>
      <c r="B69" s="94"/>
      <c r="C69" s="94"/>
      <c r="D69" s="94"/>
      <c r="E69" s="65"/>
      <c r="F69" s="65">
        <v>0</v>
      </c>
      <c r="G69" s="65">
        <v>900</v>
      </c>
      <c r="H69" s="65">
        <f>SUM(E69:G69)</f>
        <v>900</v>
      </c>
      <c r="I69" s="68" t="s">
        <v>176</v>
      </c>
      <c r="J69" s="76"/>
      <c r="K69" s="76"/>
      <c r="L69" s="76"/>
    </row>
    <row r="70" spans="1:12" ht="30" hidden="1">
      <c r="A70" s="94"/>
      <c r="B70" s="94"/>
      <c r="C70" s="94"/>
      <c r="D70" s="94"/>
      <c r="E70" s="65"/>
      <c r="F70" s="65"/>
      <c r="G70" s="65"/>
      <c r="H70" s="66"/>
      <c r="I70" s="68" t="s">
        <v>177</v>
      </c>
      <c r="J70" s="76"/>
      <c r="K70" s="76"/>
      <c r="L70" s="76"/>
    </row>
    <row r="71" spans="1:12" ht="15" hidden="1">
      <c r="A71" s="94"/>
      <c r="B71" s="94"/>
      <c r="C71" s="94"/>
      <c r="D71" s="94"/>
      <c r="E71" s="65"/>
      <c r="F71" s="65"/>
      <c r="G71" s="65"/>
      <c r="H71" s="66"/>
      <c r="I71" s="68" t="s">
        <v>178</v>
      </c>
      <c r="J71" s="76"/>
      <c r="K71" s="76"/>
      <c r="L71" s="76"/>
    </row>
    <row r="72" spans="1:12" ht="15" customHeight="1" hidden="1">
      <c r="A72" s="94" t="s">
        <v>243</v>
      </c>
      <c r="B72" s="94" t="s">
        <v>244</v>
      </c>
      <c r="C72" s="94">
        <v>2012</v>
      </c>
      <c r="D72" s="94" t="s">
        <v>245</v>
      </c>
      <c r="E72" s="65"/>
      <c r="F72" s="65"/>
      <c r="G72" s="65"/>
      <c r="H72" s="66"/>
      <c r="I72" s="67" t="s">
        <v>172</v>
      </c>
      <c r="J72" s="76"/>
      <c r="K72" s="76"/>
      <c r="L72" s="76"/>
    </row>
    <row r="73" spans="1:12" ht="15" hidden="1">
      <c r="A73" s="94"/>
      <c r="B73" s="94"/>
      <c r="C73" s="94"/>
      <c r="D73" s="94"/>
      <c r="E73" s="65"/>
      <c r="F73" s="65"/>
      <c r="G73" s="65"/>
      <c r="H73" s="66"/>
      <c r="I73" s="68" t="s">
        <v>173</v>
      </c>
      <c r="J73" s="76"/>
      <c r="K73" s="76"/>
      <c r="L73" s="76"/>
    </row>
    <row r="74" spans="1:12" ht="38.25" customHeight="1" hidden="1">
      <c r="A74" s="94"/>
      <c r="B74" s="94"/>
      <c r="C74" s="94"/>
      <c r="D74" s="94"/>
      <c r="E74" s="65"/>
      <c r="F74" s="65"/>
      <c r="G74" s="65"/>
      <c r="H74" s="66"/>
      <c r="I74" s="68" t="s">
        <v>174</v>
      </c>
      <c r="J74" s="76"/>
      <c r="K74" s="76"/>
      <c r="L74" s="76"/>
    </row>
    <row r="75" spans="1:12" ht="55.5" customHeight="1" hidden="1">
      <c r="A75" s="94"/>
      <c r="B75" s="94"/>
      <c r="C75" s="94"/>
      <c r="D75" s="94"/>
      <c r="E75" s="65"/>
      <c r="F75" s="65"/>
      <c r="G75" s="65"/>
      <c r="H75" s="66"/>
      <c r="I75" s="68" t="s">
        <v>175</v>
      </c>
      <c r="J75" s="76"/>
      <c r="K75" s="76"/>
      <c r="L75" s="76"/>
    </row>
    <row r="76" spans="1:12" ht="55.5" customHeight="1" hidden="1">
      <c r="A76" s="94"/>
      <c r="B76" s="94"/>
      <c r="C76" s="94"/>
      <c r="D76" s="94"/>
      <c r="E76" s="65"/>
      <c r="F76" s="65"/>
      <c r="G76" s="65">
        <v>2880</v>
      </c>
      <c r="H76" s="65">
        <f>SUM(E76:G76)</f>
        <v>2880</v>
      </c>
      <c r="I76" s="68" t="s">
        <v>176</v>
      </c>
      <c r="J76" s="76"/>
      <c r="K76" s="76"/>
      <c r="L76" s="76"/>
    </row>
    <row r="77" spans="1:12" ht="30" hidden="1">
      <c r="A77" s="94"/>
      <c r="B77" s="94"/>
      <c r="C77" s="94"/>
      <c r="D77" s="94"/>
      <c r="E77" s="65"/>
      <c r="F77" s="65"/>
      <c r="G77" s="65"/>
      <c r="H77" s="66"/>
      <c r="I77" s="68" t="s">
        <v>177</v>
      </c>
      <c r="J77" s="76"/>
      <c r="K77" s="76"/>
      <c r="L77" s="76"/>
    </row>
    <row r="78" spans="1:12" ht="15" hidden="1">
      <c r="A78" s="94"/>
      <c r="B78" s="94"/>
      <c r="C78" s="94"/>
      <c r="D78" s="94"/>
      <c r="E78" s="65"/>
      <c r="F78" s="65"/>
      <c r="G78" s="65"/>
      <c r="H78" s="66"/>
      <c r="I78" s="68" t="s">
        <v>178</v>
      </c>
      <c r="J78" s="76"/>
      <c r="K78" s="76"/>
      <c r="L78" s="76"/>
    </row>
    <row r="79" spans="1:12" ht="15" customHeight="1" hidden="1">
      <c r="A79" s="94" t="s">
        <v>36</v>
      </c>
      <c r="B79" s="94">
        <v>2009</v>
      </c>
      <c r="C79" s="94">
        <v>2011</v>
      </c>
      <c r="D79" s="94" t="s">
        <v>42</v>
      </c>
      <c r="E79" s="65"/>
      <c r="F79" s="65"/>
      <c r="G79" s="65"/>
      <c r="H79" s="66"/>
      <c r="I79" s="67" t="s">
        <v>172</v>
      </c>
      <c r="J79" s="76"/>
      <c r="K79" s="76"/>
      <c r="L79" s="76"/>
    </row>
    <row r="80" spans="1:12" ht="15" hidden="1">
      <c r="A80" s="94"/>
      <c r="B80" s="94"/>
      <c r="C80" s="94"/>
      <c r="D80" s="94"/>
      <c r="E80" s="65"/>
      <c r="F80" s="65"/>
      <c r="G80" s="65"/>
      <c r="H80" s="66"/>
      <c r="I80" s="68" t="s">
        <v>173</v>
      </c>
      <c r="J80" s="76"/>
      <c r="K80" s="76"/>
      <c r="L80" s="76"/>
    </row>
    <row r="81" spans="1:12" ht="38.25" customHeight="1" hidden="1">
      <c r="A81" s="94"/>
      <c r="B81" s="94"/>
      <c r="C81" s="94"/>
      <c r="D81" s="94"/>
      <c r="E81" s="65"/>
      <c r="F81" s="65"/>
      <c r="G81" s="65"/>
      <c r="H81" s="66"/>
      <c r="I81" s="68" t="s">
        <v>174</v>
      </c>
      <c r="J81" s="76"/>
      <c r="K81" s="76"/>
      <c r="L81" s="76"/>
    </row>
    <row r="82" spans="1:12" ht="55.5" customHeight="1" hidden="1">
      <c r="A82" s="94"/>
      <c r="B82" s="94"/>
      <c r="C82" s="94"/>
      <c r="D82" s="94"/>
      <c r="E82" s="65"/>
      <c r="F82" s="65"/>
      <c r="G82" s="65"/>
      <c r="H82" s="66"/>
      <c r="I82" s="68" t="s">
        <v>175</v>
      </c>
      <c r="J82" s="76"/>
      <c r="K82" s="76"/>
      <c r="L82" s="76"/>
    </row>
    <row r="83" spans="1:12" ht="55.5" customHeight="1" hidden="1">
      <c r="A83" s="94"/>
      <c r="B83" s="94"/>
      <c r="C83" s="94"/>
      <c r="D83" s="94"/>
      <c r="E83" s="65"/>
      <c r="F83" s="65">
        <v>11252</v>
      </c>
      <c r="G83" s="65">
        <v>1411</v>
      </c>
      <c r="H83" s="65">
        <f>SUM(E83:G83)</f>
        <v>12663</v>
      </c>
      <c r="I83" s="68" t="s">
        <v>176</v>
      </c>
      <c r="J83" s="76"/>
      <c r="K83" s="76"/>
      <c r="L83" s="76"/>
    </row>
    <row r="84" spans="1:12" ht="30" hidden="1">
      <c r="A84" s="94"/>
      <c r="B84" s="94"/>
      <c r="C84" s="94"/>
      <c r="D84" s="94"/>
      <c r="E84" s="65"/>
      <c r="F84" s="65"/>
      <c r="G84" s="65"/>
      <c r="H84" s="66"/>
      <c r="I84" s="68" t="s">
        <v>177</v>
      </c>
      <c r="J84" s="76"/>
      <c r="K84" s="76"/>
      <c r="L84" s="76"/>
    </row>
    <row r="85" spans="1:12" ht="15" hidden="1">
      <c r="A85" s="94"/>
      <c r="B85" s="94"/>
      <c r="C85" s="94"/>
      <c r="D85" s="94"/>
      <c r="E85" s="65"/>
      <c r="F85" s="65"/>
      <c r="G85" s="65"/>
      <c r="H85" s="66"/>
      <c r="I85" s="68" t="s">
        <v>178</v>
      </c>
      <c r="J85" s="76"/>
      <c r="K85" s="76"/>
      <c r="L85" s="76"/>
    </row>
    <row r="86" spans="1:12" ht="15" hidden="1">
      <c r="A86" s="95" t="s">
        <v>246</v>
      </c>
      <c r="B86" s="94">
        <v>2009</v>
      </c>
      <c r="C86" s="94">
        <v>2016</v>
      </c>
      <c r="D86" s="94" t="s">
        <v>247</v>
      </c>
      <c r="E86" s="65"/>
      <c r="F86" s="65"/>
      <c r="G86" s="65"/>
      <c r="H86" s="66"/>
      <c r="I86" s="67" t="s">
        <v>172</v>
      </c>
      <c r="J86" s="76"/>
      <c r="K86" s="76"/>
      <c r="L86" s="76"/>
    </row>
    <row r="87" spans="1:12" ht="15" hidden="1">
      <c r="A87" s="132"/>
      <c r="B87" s="94"/>
      <c r="C87" s="94"/>
      <c r="D87" s="94"/>
      <c r="E87" s="65"/>
      <c r="F87" s="65"/>
      <c r="G87" s="65"/>
      <c r="H87" s="66"/>
      <c r="I87" s="68" t="s">
        <v>173</v>
      </c>
      <c r="J87" s="76"/>
      <c r="K87" s="76"/>
      <c r="L87" s="76"/>
    </row>
    <row r="88" spans="1:12" ht="45" hidden="1">
      <c r="A88" s="132"/>
      <c r="B88" s="94"/>
      <c r="C88" s="94"/>
      <c r="D88" s="94"/>
      <c r="E88" s="65"/>
      <c r="F88" s="65"/>
      <c r="G88" s="65"/>
      <c r="H88" s="66"/>
      <c r="I88" s="68" t="s">
        <v>174</v>
      </c>
      <c r="J88" s="76"/>
      <c r="K88" s="76"/>
      <c r="L88" s="76"/>
    </row>
    <row r="89" spans="1:12" ht="75" hidden="1">
      <c r="A89" s="132"/>
      <c r="B89" s="94"/>
      <c r="C89" s="94"/>
      <c r="D89" s="94"/>
      <c r="E89" s="65"/>
      <c r="F89" s="65"/>
      <c r="G89" s="65"/>
      <c r="H89" s="66"/>
      <c r="I89" s="68" t="s">
        <v>175</v>
      </c>
      <c r="J89" s="76"/>
      <c r="K89" s="76"/>
      <c r="L89" s="76"/>
    </row>
    <row r="90" spans="1:12" ht="60" hidden="1">
      <c r="A90" s="132"/>
      <c r="B90" s="94"/>
      <c r="C90" s="94"/>
      <c r="D90" s="94"/>
      <c r="E90" s="65"/>
      <c r="F90" s="65">
        <v>0</v>
      </c>
      <c r="G90" s="65"/>
      <c r="H90" s="65">
        <f>SUM(E90:G90)</f>
        <v>0</v>
      </c>
      <c r="I90" s="68" t="s">
        <v>176</v>
      </c>
      <c r="J90" s="76"/>
      <c r="K90" s="76"/>
      <c r="L90" s="76"/>
    </row>
    <row r="91" spans="1:12" ht="30" hidden="1">
      <c r="A91" s="132"/>
      <c r="B91" s="94"/>
      <c r="C91" s="94"/>
      <c r="D91" s="94"/>
      <c r="E91" s="65"/>
      <c r="F91" s="65"/>
      <c r="G91" s="65"/>
      <c r="H91" s="66"/>
      <c r="I91" s="68" t="s">
        <v>177</v>
      </c>
      <c r="J91" s="76"/>
      <c r="K91" s="76"/>
      <c r="L91" s="76"/>
    </row>
    <row r="92" spans="1:12" ht="15" hidden="1">
      <c r="A92" s="133"/>
      <c r="B92" s="94"/>
      <c r="C92" s="94"/>
      <c r="D92" s="94"/>
      <c r="E92" s="65"/>
      <c r="F92" s="65"/>
      <c r="G92" s="65"/>
      <c r="H92" s="66"/>
      <c r="I92" s="68" t="s">
        <v>178</v>
      </c>
      <c r="J92" s="76"/>
      <c r="K92" s="76"/>
      <c r="L92" s="76"/>
    </row>
    <row r="93" spans="1:12" ht="15" hidden="1">
      <c r="A93" s="95" t="s">
        <v>246</v>
      </c>
      <c r="B93" s="95">
        <v>2011</v>
      </c>
      <c r="C93" s="95">
        <v>2011</v>
      </c>
      <c r="D93" s="95" t="s">
        <v>248</v>
      </c>
      <c r="E93" s="65"/>
      <c r="F93" s="65"/>
      <c r="G93" s="65"/>
      <c r="H93" s="66"/>
      <c r="I93" s="67" t="s">
        <v>172</v>
      </c>
      <c r="J93" s="76"/>
      <c r="K93" s="76"/>
      <c r="L93" s="76"/>
    </row>
    <row r="94" spans="1:12" ht="15" hidden="1">
      <c r="A94" s="132"/>
      <c r="B94" s="132"/>
      <c r="C94" s="132"/>
      <c r="D94" s="132"/>
      <c r="E94" s="65"/>
      <c r="F94" s="65"/>
      <c r="G94" s="65"/>
      <c r="H94" s="66"/>
      <c r="I94" s="68" t="s">
        <v>173</v>
      </c>
      <c r="J94" s="76"/>
      <c r="K94" s="76"/>
      <c r="L94" s="76"/>
    </row>
    <row r="95" spans="1:12" ht="45" hidden="1">
      <c r="A95" s="132"/>
      <c r="B95" s="132"/>
      <c r="C95" s="132"/>
      <c r="D95" s="132"/>
      <c r="E95" s="65"/>
      <c r="F95" s="65"/>
      <c r="G95" s="65"/>
      <c r="H95" s="66"/>
      <c r="I95" s="68" t="s">
        <v>174</v>
      </c>
      <c r="J95" s="76"/>
      <c r="K95" s="76"/>
      <c r="L95" s="76"/>
    </row>
    <row r="96" spans="1:12" ht="75" hidden="1">
      <c r="A96" s="132"/>
      <c r="B96" s="132"/>
      <c r="C96" s="132"/>
      <c r="D96" s="132"/>
      <c r="E96" s="65"/>
      <c r="F96" s="65"/>
      <c r="G96" s="65"/>
      <c r="H96" s="66"/>
      <c r="I96" s="68" t="s">
        <v>175</v>
      </c>
      <c r="J96" s="76"/>
      <c r="K96" s="76"/>
      <c r="L96" s="76"/>
    </row>
    <row r="97" spans="1:12" ht="60" hidden="1">
      <c r="A97" s="132"/>
      <c r="B97" s="132"/>
      <c r="C97" s="132"/>
      <c r="D97" s="132"/>
      <c r="E97" s="65"/>
      <c r="F97" s="65"/>
      <c r="G97" s="65">
        <v>2000</v>
      </c>
      <c r="H97" s="65">
        <f>E97+F97+G97</f>
        <v>2000</v>
      </c>
      <c r="I97" s="68" t="s">
        <v>176</v>
      </c>
      <c r="J97" s="76"/>
      <c r="K97" s="76"/>
      <c r="L97" s="76"/>
    </row>
    <row r="98" spans="1:12" ht="30" hidden="1">
      <c r="A98" s="132"/>
      <c r="B98" s="132"/>
      <c r="C98" s="132"/>
      <c r="D98" s="132"/>
      <c r="E98" s="65"/>
      <c r="F98" s="65"/>
      <c r="G98" s="65"/>
      <c r="H98" s="66"/>
      <c r="I98" s="68" t="s">
        <v>177</v>
      </c>
      <c r="J98" s="76"/>
      <c r="K98" s="76"/>
      <c r="L98" s="76"/>
    </row>
    <row r="99" spans="1:12" ht="15" hidden="1">
      <c r="A99" s="133"/>
      <c r="B99" s="133"/>
      <c r="C99" s="133"/>
      <c r="D99" s="133"/>
      <c r="E99" s="65"/>
      <c r="F99" s="65"/>
      <c r="G99" s="65"/>
      <c r="H99" s="66"/>
      <c r="I99" s="68" t="s">
        <v>178</v>
      </c>
      <c r="J99" s="76"/>
      <c r="K99" s="76"/>
      <c r="L99" s="76"/>
    </row>
    <row r="100" spans="1:12" ht="15" hidden="1">
      <c r="A100" s="95" t="s">
        <v>246</v>
      </c>
      <c r="B100" s="95">
        <v>2011</v>
      </c>
      <c r="C100" s="95">
        <v>2012</v>
      </c>
      <c r="D100" s="95" t="s">
        <v>249</v>
      </c>
      <c r="E100" s="65"/>
      <c r="F100" s="65"/>
      <c r="G100" s="65"/>
      <c r="H100" s="66"/>
      <c r="I100" s="67" t="s">
        <v>172</v>
      </c>
      <c r="J100" s="76"/>
      <c r="K100" s="76"/>
      <c r="L100" s="76"/>
    </row>
    <row r="101" spans="1:12" ht="15" hidden="1">
      <c r="A101" s="132"/>
      <c r="B101" s="132"/>
      <c r="C101" s="132"/>
      <c r="D101" s="132"/>
      <c r="E101" s="65"/>
      <c r="F101" s="65"/>
      <c r="G101" s="65"/>
      <c r="H101" s="66"/>
      <c r="I101" s="68" t="s">
        <v>173</v>
      </c>
      <c r="J101" s="76"/>
      <c r="K101" s="76"/>
      <c r="L101" s="76"/>
    </row>
    <row r="102" spans="1:12" ht="45" hidden="1">
      <c r="A102" s="132"/>
      <c r="B102" s="132"/>
      <c r="C102" s="132"/>
      <c r="D102" s="132"/>
      <c r="E102" s="65"/>
      <c r="F102" s="65"/>
      <c r="G102" s="65"/>
      <c r="H102" s="66"/>
      <c r="I102" s="68" t="s">
        <v>174</v>
      </c>
      <c r="J102" s="76"/>
      <c r="K102" s="76"/>
      <c r="L102" s="76"/>
    </row>
    <row r="103" spans="1:12" ht="75" hidden="1">
      <c r="A103" s="132"/>
      <c r="B103" s="132"/>
      <c r="C103" s="132"/>
      <c r="D103" s="132"/>
      <c r="E103" s="65"/>
      <c r="F103" s="65"/>
      <c r="G103" s="65"/>
      <c r="H103" s="66"/>
      <c r="I103" s="68" t="s">
        <v>175</v>
      </c>
      <c r="J103" s="76"/>
      <c r="K103" s="76"/>
      <c r="L103" s="76"/>
    </row>
    <row r="104" spans="1:12" ht="60" hidden="1">
      <c r="A104" s="132"/>
      <c r="B104" s="132"/>
      <c r="C104" s="132"/>
      <c r="D104" s="132"/>
      <c r="E104" s="65"/>
      <c r="F104" s="65"/>
      <c r="G104" s="65">
        <v>1500</v>
      </c>
      <c r="H104" s="65">
        <f>E104+F104+G104</f>
        <v>1500</v>
      </c>
      <c r="I104" s="68" t="s">
        <v>176</v>
      </c>
      <c r="J104" s="76"/>
      <c r="K104" s="76"/>
      <c r="L104" s="76"/>
    </row>
    <row r="105" spans="1:12" ht="30" hidden="1">
      <c r="A105" s="132"/>
      <c r="B105" s="132"/>
      <c r="C105" s="132"/>
      <c r="D105" s="132"/>
      <c r="E105" s="65"/>
      <c r="F105" s="65"/>
      <c r="G105" s="65"/>
      <c r="H105" s="66"/>
      <c r="I105" s="68" t="s">
        <v>177</v>
      </c>
      <c r="J105" s="76"/>
      <c r="K105" s="76"/>
      <c r="L105" s="76"/>
    </row>
    <row r="106" spans="1:12" ht="15" hidden="1">
      <c r="A106" s="133"/>
      <c r="B106" s="133"/>
      <c r="C106" s="133"/>
      <c r="D106" s="133"/>
      <c r="E106" s="65"/>
      <c r="F106" s="65"/>
      <c r="G106" s="65"/>
      <c r="H106" s="66"/>
      <c r="I106" s="68" t="s">
        <v>178</v>
      </c>
      <c r="J106" s="76"/>
      <c r="K106" s="76"/>
      <c r="L106" s="76"/>
    </row>
    <row r="107" spans="1:12" ht="15" hidden="1">
      <c r="A107" s="95" t="s">
        <v>238</v>
      </c>
      <c r="B107" s="95">
        <v>2010</v>
      </c>
      <c r="C107" s="95">
        <v>2011</v>
      </c>
      <c r="D107" s="95" t="s">
        <v>250</v>
      </c>
      <c r="E107" s="65"/>
      <c r="F107" s="65"/>
      <c r="G107" s="65"/>
      <c r="H107" s="66"/>
      <c r="I107" s="67" t="s">
        <v>172</v>
      </c>
      <c r="J107" s="76"/>
      <c r="K107" s="76"/>
      <c r="L107" s="76"/>
    </row>
    <row r="108" spans="1:12" ht="15" hidden="1">
      <c r="A108" s="132"/>
      <c r="B108" s="132"/>
      <c r="C108" s="132"/>
      <c r="D108" s="132"/>
      <c r="E108" s="65"/>
      <c r="F108" s="65"/>
      <c r="G108" s="65"/>
      <c r="H108" s="66"/>
      <c r="I108" s="68" t="s">
        <v>173</v>
      </c>
      <c r="J108" s="76"/>
      <c r="K108" s="76"/>
      <c r="L108" s="76"/>
    </row>
    <row r="109" spans="1:12" ht="45" hidden="1">
      <c r="A109" s="132"/>
      <c r="B109" s="132"/>
      <c r="C109" s="132"/>
      <c r="D109" s="132"/>
      <c r="E109" s="65"/>
      <c r="F109" s="65"/>
      <c r="G109" s="65"/>
      <c r="H109" s="66"/>
      <c r="I109" s="68" t="s">
        <v>174</v>
      </c>
      <c r="J109" s="76"/>
      <c r="K109" s="76"/>
      <c r="L109" s="76"/>
    </row>
    <row r="110" spans="1:12" ht="75" hidden="1">
      <c r="A110" s="132"/>
      <c r="B110" s="132"/>
      <c r="C110" s="132"/>
      <c r="D110" s="132"/>
      <c r="E110" s="65"/>
      <c r="F110" s="65"/>
      <c r="G110" s="65"/>
      <c r="H110" s="66"/>
      <c r="I110" s="68" t="s">
        <v>175</v>
      </c>
      <c r="J110" s="76"/>
      <c r="K110" s="76"/>
      <c r="L110" s="76"/>
    </row>
    <row r="111" spans="1:12" ht="60" hidden="1">
      <c r="A111" s="132"/>
      <c r="B111" s="132"/>
      <c r="C111" s="132"/>
      <c r="D111" s="132"/>
      <c r="E111" s="65"/>
      <c r="F111" s="65">
        <v>1500</v>
      </c>
      <c r="G111" s="65">
        <v>24000</v>
      </c>
      <c r="H111" s="65">
        <f>E111+F111+G111</f>
        <v>25500</v>
      </c>
      <c r="I111" s="68" t="s">
        <v>176</v>
      </c>
      <c r="J111" s="76"/>
      <c r="K111" s="76"/>
      <c r="L111" s="76"/>
    </row>
    <row r="112" spans="1:12" ht="30" hidden="1">
      <c r="A112" s="132"/>
      <c r="B112" s="132"/>
      <c r="C112" s="132"/>
      <c r="D112" s="132"/>
      <c r="E112" s="65"/>
      <c r="F112" s="65"/>
      <c r="G112" s="65"/>
      <c r="H112" s="66"/>
      <c r="I112" s="68" t="s">
        <v>177</v>
      </c>
      <c r="J112" s="76"/>
      <c r="K112" s="76"/>
      <c r="L112" s="76"/>
    </row>
    <row r="113" spans="1:12" ht="15" hidden="1">
      <c r="A113" s="133"/>
      <c r="B113" s="133"/>
      <c r="C113" s="133"/>
      <c r="D113" s="133"/>
      <c r="E113" s="65"/>
      <c r="F113" s="65"/>
      <c r="G113" s="65"/>
      <c r="H113" s="66"/>
      <c r="I113" s="68" t="s">
        <v>178</v>
      </c>
      <c r="J113" s="76"/>
      <c r="K113" s="76"/>
      <c r="L113" s="76"/>
    </row>
    <row r="114" spans="1:12" ht="15" hidden="1">
      <c r="A114" s="95" t="s">
        <v>246</v>
      </c>
      <c r="B114" s="95">
        <v>2008</v>
      </c>
      <c r="C114" s="95">
        <v>2010</v>
      </c>
      <c r="D114" s="95" t="s">
        <v>251</v>
      </c>
      <c r="E114" s="65"/>
      <c r="F114" s="65"/>
      <c r="G114" s="65"/>
      <c r="H114" s="66"/>
      <c r="I114" s="67" t="s">
        <v>172</v>
      </c>
      <c r="J114" s="76"/>
      <c r="K114" s="76"/>
      <c r="L114" s="76"/>
    </row>
    <row r="115" spans="1:12" ht="15" hidden="1">
      <c r="A115" s="132"/>
      <c r="B115" s="132"/>
      <c r="C115" s="132"/>
      <c r="D115" s="132"/>
      <c r="E115" s="65"/>
      <c r="F115" s="65"/>
      <c r="G115" s="65"/>
      <c r="H115" s="66"/>
      <c r="I115" s="68" t="s">
        <v>173</v>
      </c>
      <c r="J115" s="76"/>
      <c r="K115" s="76"/>
      <c r="L115" s="76"/>
    </row>
    <row r="116" spans="1:12" ht="45" hidden="1">
      <c r="A116" s="132"/>
      <c r="B116" s="132"/>
      <c r="C116" s="132"/>
      <c r="D116" s="132"/>
      <c r="E116" s="65"/>
      <c r="F116" s="65"/>
      <c r="G116" s="65"/>
      <c r="H116" s="66"/>
      <c r="I116" s="68" t="s">
        <v>174</v>
      </c>
      <c r="J116" s="76"/>
      <c r="K116" s="76"/>
      <c r="L116" s="76"/>
    </row>
    <row r="117" spans="1:12" ht="75" hidden="1">
      <c r="A117" s="132"/>
      <c r="B117" s="132"/>
      <c r="C117" s="132"/>
      <c r="D117" s="132"/>
      <c r="E117" s="65"/>
      <c r="F117" s="65"/>
      <c r="G117" s="65"/>
      <c r="H117" s="66"/>
      <c r="I117" s="68" t="s">
        <v>175</v>
      </c>
      <c r="J117" s="76"/>
      <c r="K117" s="76"/>
      <c r="L117" s="76"/>
    </row>
    <row r="118" spans="1:12" ht="60" hidden="1">
      <c r="A118" s="132"/>
      <c r="B118" s="132"/>
      <c r="C118" s="132"/>
      <c r="D118" s="132"/>
      <c r="E118" s="65"/>
      <c r="F118" s="65">
        <v>429</v>
      </c>
      <c r="G118" s="65"/>
      <c r="H118" s="65">
        <f>E118+F118+G118</f>
        <v>429</v>
      </c>
      <c r="I118" s="68" t="s">
        <v>176</v>
      </c>
      <c r="J118" s="76"/>
      <c r="K118" s="76"/>
      <c r="L118" s="76"/>
    </row>
    <row r="119" spans="1:12" ht="30" hidden="1">
      <c r="A119" s="132"/>
      <c r="B119" s="132"/>
      <c r="C119" s="132"/>
      <c r="D119" s="132"/>
      <c r="E119" s="65"/>
      <c r="F119" s="65"/>
      <c r="G119" s="65"/>
      <c r="H119" s="66"/>
      <c r="I119" s="68" t="s">
        <v>177</v>
      </c>
      <c r="J119" s="76"/>
      <c r="K119" s="76"/>
      <c r="L119" s="76"/>
    </row>
    <row r="120" spans="1:12" ht="15" hidden="1">
      <c r="A120" s="133"/>
      <c r="B120" s="133"/>
      <c r="C120" s="133"/>
      <c r="D120" s="133"/>
      <c r="E120" s="65"/>
      <c r="F120" s="65"/>
      <c r="G120" s="65"/>
      <c r="H120" s="66"/>
      <c r="I120" s="68" t="s">
        <v>178</v>
      </c>
      <c r="J120" s="76"/>
      <c r="K120" s="76"/>
      <c r="L120" s="76"/>
    </row>
    <row r="121" spans="1:12" ht="15" hidden="1">
      <c r="A121" s="95" t="s">
        <v>246</v>
      </c>
      <c r="B121" s="95">
        <v>2009</v>
      </c>
      <c r="C121" s="95" t="s">
        <v>239</v>
      </c>
      <c r="D121" s="95" t="s">
        <v>47</v>
      </c>
      <c r="E121" s="65"/>
      <c r="F121" s="65"/>
      <c r="G121" s="65"/>
      <c r="H121" s="66"/>
      <c r="I121" s="67" t="s">
        <v>172</v>
      </c>
      <c r="J121" s="76"/>
      <c r="K121" s="76"/>
      <c r="L121" s="76"/>
    </row>
    <row r="122" spans="1:12" ht="15" hidden="1">
      <c r="A122" s="132"/>
      <c r="B122" s="132"/>
      <c r="C122" s="132"/>
      <c r="D122" s="132"/>
      <c r="E122" s="65"/>
      <c r="F122" s="65"/>
      <c r="G122" s="65"/>
      <c r="H122" s="66"/>
      <c r="I122" s="68" t="s">
        <v>173</v>
      </c>
      <c r="J122" s="76"/>
      <c r="K122" s="76"/>
      <c r="L122" s="76"/>
    </row>
    <row r="123" spans="1:12" ht="45" hidden="1">
      <c r="A123" s="132"/>
      <c r="B123" s="132"/>
      <c r="C123" s="132"/>
      <c r="D123" s="132"/>
      <c r="E123" s="65"/>
      <c r="F123" s="65"/>
      <c r="G123" s="65"/>
      <c r="H123" s="66"/>
      <c r="I123" s="68" t="s">
        <v>174</v>
      </c>
      <c r="J123" s="76"/>
      <c r="K123" s="76"/>
      <c r="L123" s="76"/>
    </row>
    <row r="124" spans="1:12" ht="75" hidden="1">
      <c r="A124" s="132"/>
      <c r="B124" s="132"/>
      <c r="C124" s="132"/>
      <c r="D124" s="132"/>
      <c r="E124" s="65"/>
      <c r="F124" s="65"/>
      <c r="G124" s="65"/>
      <c r="H124" s="66"/>
      <c r="I124" s="68" t="s">
        <v>175</v>
      </c>
      <c r="J124" s="76"/>
      <c r="K124" s="76"/>
      <c r="L124" s="76"/>
    </row>
    <row r="125" spans="1:12" ht="60" hidden="1">
      <c r="A125" s="132"/>
      <c r="B125" s="132"/>
      <c r="C125" s="132"/>
      <c r="D125" s="132"/>
      <c r="E125" s="65"/>
      <c r="F125" s="65">
        <v>925</v>
      </c>
      <c r="G125" s="65"/>
      <c r="H125" s="65">
        <f>E125+F125+G125</f>
        <v>925</v>
      </c>
      <c r="I125" s="68" t="s">
        <v>176</v>
      </c>
      <c r="J125" s="76"/>
      <c r="K125" s="76"/>
      <c r="L125" s="76"/>
    </row>
    <row r="126" spans="1:12" ht="30" hidden="1">
      <c r="A126" s="132"/>
      <c r="B126" s="132"/>
      <c r="C126" s="132"/>
      <c r="D126" s="132"/>
      <c r="E126" s="65"/>
      <c r="F126" s="65"/>
      <c r="G126" s="65"/>
      <c r="H126" s="66"/>
      <c r="I126" s="68" t="s">
        <v>177</v>
      </c>
      <c r="J126" s="76"/>
      <c r="K126" s="76"/>
      <c r="L126" s="76"/>
    </row>
    <row r="127" spans="1:12" ht="15" hidden="1">
      <c r="A127" s="133"/>
      <c r="B127" s="133"/>
      <c r="C127" s="133"/>
      <c r="D127" s="133"/>
      <c r="E127" s="65"/>
      <c r="F127" s="65"/>
      <c r="G127" s="65"/>
      <c r="H127" s="66"/>
      <c r="I127" s="68" t="s">
        <v>178</v>
      </c>
      <c r="J127" s="76"/>
      <c r="K127" s="76"/>
      <c r="L127" s="76"/>
    </row>
    <row r="128" spans="1:12" ht="15" hidden="1">
      <c r="A128" s="95" t="s">
        <v>36</v>
      </c>
      <c r="B128" s="95">
        <v>2010</v>
      </c>
      <c r="C128" s="95" t="s">
        <v>239</v>
      </c>
      <c r="D128" s="95" t="s">
        <v>252</v>
      </c>
      <c r="E128" s="65"/>
      <c r="F128" s="65"/>
      <c r="G128" s="65"/>
      <c r="H128" s="66"/>
      <c r="I128" s="67" t="s">
        <v>172</v>
      </c>
      <c r="J128" s="76"/>
      <c r="K128" s="76"/>
      <c r="L128" s="76"/>
    </row>
    <row r="129" spans="1:12" ht="15" hidden="1">
      <c r="A129" s="132"/>
      <c r="B129" s="132"/>
      <c r="C129" s="132"/>
      <c r="D129" s="132"/>
      <c r="E129" s="65"/>
      <c r="F129" s="65"/>
      <c r="G129" s="65"/>
      <c r="H129" s="66"/>
      <c r="I129" s="68" t="s">
        <v>173</v>
      </c>
      <c r="J129" s="76"/>
      <c r="K129" s="76"/>
      <c r="L129" s="76"/>
    </row>
    <row r="130" spans="1:12" ht="45" hidden="1">
      <c r="A130" s="132"/>
      <c r="B130" s="132"/>
      <c r="C130" s="132"/>
      <c r="D130" s="132"/>
      <c r="E130" s="65"/>
      <c r="F130" s="65"/>
      <c r="G130" s="65"/>
      <c r="H130" s="66"/>
      <c r="I130" s="68" t="s">
        <v>174</v>
      </c>
      <c r="J130" s="76"/>
      <c r="K130" s="76"/>
      <c r="L130" s="76"/>
    </row>
    <row r="131" spans="1:12" ht="75" hidden="1">
      <c r="A131" s="132"/>
      <c r="B131" s="132"/>
      <c r="C131" s="132"/>
      <c r="D131" s="132"/>
      <c r="E131" s="65"/>
      <c r="F131" s="65"/>
      <c r="G131" s="65"/>
      <c r="H131" s="66"/>
      <c r="I131" s="68" t="s">
        <v>175</v>
      </c>
      <c r="J131" s="76"/>
      <c r="K131" s="76"/>
      <c r="L131" s="76"/>
    </row>
    <row r="132" spans="1:12" ht="60" hidden="1">
      <c r="A132" s="132"/>
      <c r="B132" s="132"/>
      <c r="C132" s="132"/>
      <c r="D132" s="132"/>
      <c r="E132" s="65"/>
      <c r="F132" s="65">
        <v>2200</v>
      </c>
      <c r="G132" s="65"/>
      <c r="H132" s="65">
        <f>E132+F132+G132</f>
        <v>2200</v>
      </c>
      <c r="I132" s="68" t="s">
        <v>176</v>
      </c>
      <c r="J132" s="76"/>
      <c r="K132" s="76"/>
      <c r="L132" s="76"/>
    </row>
    <row r="133" spans="1:12" ht="30" hidden="1">
      <c r="A133" s="132"/>
      <c r="B133" s="132"/>
      <c r="C133" s="132"/>
      <c r="D133" s="132"/>
      <c r="E133" s="65"/>
      <c r="F133" s="65"/>
      <c r="G133" s="65"/>
      <c r="H133" s="66"/>
      <c r="I133" s="68" t="s">
        <v>177</v>
      </c>
      <c r="J133" s="76"/>
      <c r="K133" s="76"/>
      <c r="L133" s="76"/>
    </row>
    <row r="134" spans="1:12" ht="15" hidden="1">
      <c r="A134" s="133"/>
      <c r="B134" s="133"/>
      <c r="C134" s="133"/>
      <c r="D134" s="133"/>
      <c r="E134" s="65"/>
      <c r="F134" s="65"/>
      <c r="G134" s="65"/>
      <c r="H134" s="66"/>
      <c r="I134" s="68" t="s">
        <v>178</v>
      </c>
      <c r="J134" s="76"/>
      <c r="K134" s="76"/>
      <c r="L134" s="76"/>
    </row>
    <row r="135" spans="1:12" ht="15" hidden="1">
      <c r="A135" s="95" t="s">
        <v>48</v>
      </c>
      <c r="B135" s="95">
        <v>2010</v>
      </c>
      <c r="C135" s="95">
        <v>2012</v>
      </c>
      <c r="D135" s="95" t="s">
        <v>253</v>
      </c>
      <c r="E135" s="65"/>
      <c r="F135" s="65"/>
      <c r="G135" s="65"/>
      <c r="H135" s="66"/>
      <c r="I135" s="67" t="s">
        <v>172</v>
      </c>
      <c r="J135" s="76"/>
      <c r="K135" s="76"/>
      <c r="L135" s="76"/>
    </row>
    <row r="136" spans="1:12" ht="15" hidden="1">
      <c r="A136" s="132"/>
      <c r="B136" s="132"/>
      <c r="C136" s="132"/>
      <c r="D136" s="132"/>
      <c r="E136" s="65"/>
      <c r="F136" s="65"/>
      <c r="G136" s="65"/>
      <c r="H136" s="66"/>
      <c r="I136" s="68" t="s">
        <v>173</v>
      </c>
      <c r="J136" s="76"/>
      <c r="K136" s="76"/>
      <c r="L136" s="76"/>
    </row>
    <row r="137" spans="1:12" ht="45" hidden="1">
      <c r="A137" s="132"/>
      <c r="B137" s="132"/>
      <c r="C137" s="132"/>
      <c r="D137" s="132"/>
      <c r="E137" s="65"/>
      <c r="F137" s="65"/>
      <c r="G137" s="65"/>
      <c r="H137" s="66"/>
      <c r="I137" s="68" t="s">
        <v>174</v>
      </c>
      <c r="J137" s="76"/>
      <c r="K137" s="76"/>
      <c r="L137" s="76"/>
    </row>
    <row r="138" spans="1:12" ht="75" hidden="1">
      <c r="A138" s="132"/>
      <c r="B138" s="132"/>
      <c r="C138" s="132"/>
      <c r="D138" s="132"/>
      <c r="E138" s="65"/>
      <c r="F138" s="65"/>
      <c r="G138" s="65"/>
      <c r="H138" s="66"/>
      <c r="I138" s="68" t="s">
        <v>175</v>
      </c>
      <c r="J138" s="76"/>
      <c r="K138" s="76"/>
      <c r="L138" s="76"/>
    </row>
    <row r="139" spans="1:12" ht="60" hidden="1">
      <c r="A139" s="132"/>
      <c r="B139" s="132"/>
      <c r="C139" s="132"/>
      <c r="D139" s="132"/>
      <c r="E139" s="65"/>
      <c r="F139" s="65">
        <v>5000</v>
      </c>
      <c r="G139" s="65"/>
      <c r="H139" s="65">
        <f>E139+F139+G139</f>
        <v>5000</v>
      </c>
      <c r="I139" s="68" t="s">
        <v>176</v>
      </c>
      <c r="J139" s="76"/>
      <c r="K139" s="76"/>
      <c r="L139" s="76"/>
    </row>
    <row r="140" spans="1:12" ht="30" hidden="1">
      <c r="A140" s="132"/>
      <c r="B140" s="132"/>
      <c r="C140" s="132"/>
      <c r="D140" s="132"/>
      <c r="E140" s="65"/>
      <c r="F140" s="65"/>
      <c r="G140" s="65"/>
      <c r="H140" s="66"/>
      <c r="I140" s="68" t="s">
        <v>177</v>
      </c>
      <c r="J140" s="76"/>
      <c r="K140" s="76"/>
      <c r="L140" s="76"/>
    </row>
    <row r="141" spans="1:12" ht="15" hidden="1">
      <c r="A141" s="133"/>
      <c r="B141" s="133"/>
      <c r="C141" s="133"/>
      <c r="D141" s="133"/>
      <c r="E141" s="65"/>
      <c r="F141" s="65"/>
      <c r="G141" s="65"/>
      <c r="H141" s="66"/>
      <c r="I141" s="68" t="s">
        <v>178</v>
      </c>
      <c r="J141" s="76"/>
      <c r="K141" s="76"/>
      <c r="L141" s="76"/>
    </row>
    <row r="142" spans="1:12" ht="15" hidden="1">
      <c r="A142" s="95" t="s">
        <v>246</v>
      </c>
      <c r="B142" s="95">
        <v>2011</v>
      </c>
      <c r="C142" s="95">
        <v>2012</v>
      </c>
      <c r="D142" s="95" t="s">
        <v>254</v>
      </c>
      <c r="E142" s="65"/>
      <c r="F142" s="65"/>
      <c r="G142" s="65"/>
      <c r="H142" s="66"/>
      <c r="I142" s="67" t="s">
        <v>172</v>
      </c>
      <c r="J142" s="76"/>
      <c r="K142" s="76"/>
      <c r="L142" s="76"/>
    </row>
    <row r="143" spans="1:12" ht="15" hidden="1">
      <c r="A143" s="132"/>
      <c r="B143" s="132"/>
      <c r="C143" s="132"/>
      <c r="D143" s="132"/>
      <c r="E143" s="65"/>
      <c r="F143" s="65"/>
      <c r="G143" s="65"/>
      <c r="H143" s="66"/>
      <c r="I143" s="68" t="s">
        <v>173</v>
      </c>
      <c r="J143" s="76"/>
      <c r="K143" s="76"/>
      <c r="L143" s="76"/>
    </row>
    <row r="144" spans="1:12" ht="45" hidden="1">
      <c r="A144" s="132"/>
      <c r="B144" s="132"/>
      <c r="C144" s="132"/>
      <c r="D144" s="132"/>
      <c r="E144" s="65"/>
      <c r="F144" s="65"/>
      <c r="G144" s="65"/>
      <c r="H144" s="66"/>
      <c r="I144" s="68" t="s">
        <v>174</v>
      </c>
      <c r="J144" s="76"/>
      <c r="K144" s="76"/>
      <c r="L144" s="76"/>
    </row>
    <row r="145" spans="1:12" ht="75" hidden="1">
      <c r="A145" s="132"/>
      <c r="B145" s="132"/>
      <c r="C145" s="132"/>
      <c r="D145" s="132"/>
      <c r="E145" s="65"/>
      <c r="F145" s="65"/>
      <c r="G145" s="65"/>
      <c r="H145" s="66"/>
      <c r="I145" s="68" t="s">
        <v>175</v>
      </c>
      <c r="J145" s="76"/>
      <c r="K145" s="76"/>
      <c r="L145" s="76"/>
    </row>
    <row r="146" spans="1:12" ht="60" hidden="1">
      <c r="A146" s="132"/>
      <c r="B146" s="132"/>
      <c r="C146" s="132"/>
      <c r="D146" s="132"/>
      <c r="E146" s="65"/>
      <c r="F146" s="65"/>
      <c r="G146" s="65">
        <v>500</v>
      </c>
      <c r="H146" s="65">
        <f>E146+F146+G146</f>
        <v>500</v>
      </c>
      <c r="I146" s="68" t="s">
        <v>176</v>
      </c>
      <c r="J146" s="76"/>
      <c r="K146" s="76"/>
      <c r="L146" s="76"/>
    </row>
    <row r="147" spans="1:12" ht="30" hidden="1">
      <c r="A147" s="132"/>
      <c r="B147" s="132"/>
      <c r="C147" s="132"/>
      <c r="D147" s="132"/>
      <c r="E147" s="65"/>
      <c r="F147" s="65"/>
      <c r="G147" s="65"/>
      <c r="H147" s="66"/>
      <c r="I147" s="68" t="s">
        <v>177</v>
      </c>
      <c r="J147" s="76"/>
      <c r="K147" s="76"/>
      <c r="L147" s="76"/>
    </row>
    <row r="148" spans="1:12" ht="15" hidden="1">
      <c r="A148" s="133"/>
      <c r="B148" s="133"/>
      <c r="C148" s="133"/>
      <c r="D148" s="133"/>
      <c r="E148" s="65"/>
      <c r="F148" s="65"/>
      <c r="G148" s="65"/>
      <c r="H148" s="66"/>
      <c r="I148" s="68" t="s">
        <v>178</v>
      </c>
      <c r="J148" s="76"/>
      <c r="K148" s="76"/>
      <c r="L148" s="76"/>
    </row>
    <row r="149" spans="1:12" ht="15" hidden="1">
      <c r="A149" s="95" t="s">
        <v>36</v>
      </c>
      <c r="B149" s="94">
        <v>2010</v>
      </c>
      <c r="C149" s="94">
        <v>2010</v>
      </c>
      <c r="D149" s="95" t="s">
        <v>255</v>
      </c>
      <c r="E149" s="65"/>
      <c r="F149" s="65"/>
      <c r="G149" s="65"/>
      <c r="H149" s="66"/>
      <c r="I149" s="67" t="s">
        <v>172</v>
      </c>
      <c r="J149" s="76"/>
      <c r="K149" s="76"/>
      <c r="L149" s="76"/>
    </row>
    <row r="150" spans="1:12" ht="15" hidden="1">
      <c r="A150" s="132"/>
      <c r="B150" s="94"/>
      <c r="C150" s="94"/>
      <c r="D150" s="132"/>
      <c r="E150" s="65"/>
      <c r="F150" s="65"/>
      <c r="G150" s="65"/>
      <c r="H150" s="66"/>
      <c r="I150" s="68" t="s">
        <v>173</v>
      </c>
      <c r="J150" s="76"/>
      <c r="K150" s="76"/>
      <c r="L150" s="76"/>
    </row>
    <row r="151" spans="1:12" ht="45" hidden="1">
      <c r="A151" s="132"/>
      <c r="B151" s="94"/>
      <c r="C151" s="94"/>
      <c r="D151" s="132"/>
      <c r="E151" s="65"/>
      <c r="F151" s="65"/>
      <c r="G151" s="65"/>
      <c r="H151" s="66"/>
      <c r="I151" s="68" t="s">
        <v>174</v>
      </c>
      <c r="J151" s="76"/>
      <c r="K151" s="76"/>
      <c r="L151" s="76"/>
    </row>
    <row r="152" spans="1:12" ht="75" hidden="1">
      <c r="A152" s="132"/>
      <c r="B152" s="94"/>
      <c r="C152" s="94"/>
      <c r="D152" s="132"/>
      <c r="E152" s="65"/>
      <c r="F152" s="65"/>
      <c r="G152" s="65"/>
      <c r="H152" s="66"/>
      <c r="I152" s="68" t="s">
        <v>175</v>
      </c>
      <c r="J152" s="76"/>
      <c r="K152" s="76"/>
      <c r="L152" s="76"/>
    </row>
    <row r="153" spans="1:12" ht="60" hidden="1">
      <c r="A153" s="132"/>
      <c r="B153" s="94"/>
      <c r="C153" s="94"/>
      <c r="D153" s="132"/>
      <c r="E153" s="65"/>
      <c r="F153" s="65">
        <v>2335</v>
      </c>
      <c r="G153" s="65"/>
      <c r="H153" s="65">
        <f>E153+F153+G153</f>
        <v>2335</v>
      </c>
      <c r="I153" s="68" t="s">
        <v>176</v>
      </c>
      <c r="J153" s="76"/>
      <c r="K153" s="76"/>
      <c r="L153" s="76"/>
    </row>
    <row r="154" spans="1:12" ht="30" hidden="1">
      <c r="A154" s="132"/>
      <c r="B154" s="94"/>
      <c r="C154" s="94"/>
      <c r="D154" s="132"/>
      <c r="E154" s="65"/>
      <c r="F154" s="65"/>
      <c r="G154" s="65"/>
      <c r="H154" s="66"/>
      <c r="I154" s="68" t="s">
        <v>177</v>
      </c>
      <c r="J154" s="76"/>
      <c r="K154" s="76"/>
      <c r="L154" s="76"/>
    </row>
    <row r="155" spans="1:12" ht="15" hidden="1">
      <c r="A155" s="133"/>
      <c r="B155" s="94"/>
      <c r="C155" s="94"/>
      <c r="D155" s="133"/>
      <c r="E155" s="65"/>
      <c r="F155" s="65"/>
      <c r="G155" s="65"/>
      <c r="H155" s="66"/>
      <c r="I155" s="68" t="s">
        <v>178</v>
      </c>
      <c r="J155" s="76"/>
      <c r="K155" s="76"/>
      <c r="L155" s="76"/>
    </row>
    <row r="156" spans="1:12" ht="15" hidden="1">
      <c r="A156" s="95" t="s">
        <v>49</v>
      </c>
      <c r="B156" s="94">
        <v>2010</v>
      </c>
      <c r="C156" s="94">
        <v>2011</v>
      </c>
      <c r="D156" s="95" t="s">
        <v>50</v>
      </c>
      <c r="E156" s="65"/>
      <c r="F156" s="65"/>
      <c r="G156" s="65"/>
      <c r="H156" s="66"/>
      <c r="I156" s="67" t="s">
        <v>172</v>
      </c>
      <c r="J156" s="76"/>
      <c r="K156" s="76"/>
      <c r="L156" s="76"/>
    </row>
    <row r="157" spans="1:12" ht="15" hidden="1">
      <c r="A157" s="132"/>
      <c r="B157" s="94"/>
      <c r="C157" s="94"/>
      <c r="D157" s="132"/>
      <c r="E157" s="65"/>
      <c r="F157" s="65"/>
      <c r="G157" s="65"/>
      <c r="H157" s="66"/>
      <c r="I157" s="68" t="s">
        <v>173</v>
      </c>
      <c r="J157" s="76"/>
      <c r="K157" s="76"/>
      <c r="L157" s="76"/>
    </row>
    <row r="158" spans="1:12" ht="45" hidden="1">
      <c r="A158" s="132"/>
      <c r="B158" s="94"/>
      <c r="C158" s="94"/>
      <c r="D158" s="132"/>
      <c r="E158" s="65"/>
      <c r="F158" s="65"/>
      <c r="G158" s="65"/>
      <c r="H158" s="66"/>
      <c r="I158" s="68" t="s">
        <v>174</v>
      </c>
      <c r="J158" s="76"/>
      <c r="K158" s="76"/>
      <c r="L158" s="76"/>
    </row>
    <row r="159" spans="1:12" ht="75" hidden="1">
      <c r="A159" s="132"/>
      <c r="B159" s="94"/>
      <c r="C159" s="94"/>
      <c r="D159" s="132"/>
      <c r="E159" s="65"/>
      <c r="F159" s="65"/>
      <c r="G159" s="65"/>
      <c r="H159" s="66"/>
      <c r="I159" s="68" t="s">
        <v>175</v>
      </c>
      <c r="J159" s="76"/>
      <c r="K159" s="76"/>
      <c r="L159" s="76"/>
    </row>
    <row r="160" spans="1:12" ht="60" hidden="1">
      <c r="A160" s="132"/>
      <c r="B160" s="94"/>
      <c r="C160" s="94"/>
      <c r="D160" s="132"/>
      <c r="E160" s="65"/>
      <c r="F160" s="65">
        <v>6000</v>
      </c>
      <c r="G160" s="65">
        <v>1900</v>
      </c>
      <c r="H160" s="65">
        <f>E160+F160+G160</f>
        <v>7900</v>
      </c>
      <c r="I160" s="68" t="s">
        <v>176</v>
      </c>
      <c r="J160" s="76"/>
      <c r="K160" s="76"/>
      <c r="L160" s="76"/>
    </row>
    <row r="161" spans="1:12" ht="30" hidden="1">
      <c r="A161" s="132"/>
      <c r="B161" s="94"/>
      <c r="C161" s="94"/>
      <c r="D161" s="132"/>
      <c r="E161" s="65"/>
      <c r="F161" s="65"/>
      <c r="G161" s="65"/>
      <c r="H161" s="66"/>
      <c r="I161" s="68" t="s">
        <v>177</v>
      </c>
      <c r="J161" s="76"/>
      <c r="K161" s="76"/>
      <c r="L161" s="76"/>
    </row>
    <row r="162" spans="1:12" ht="15" hidden="1">
      <c r="A162" s="133"/>
      <c r="B162" s="94"/>
      <c r="C162" s="94"/>
      <c r="D162" s="133"/>
      <c r="E162" s="65"/>
      <c r="F162" s="65"/>
      <c r="G162" s="65"/>
      <c r="H162" s="66"/>
      <c r="I162" s="68" t="s">
        <v>178</v>
      </c>
      <c r="J162" s="76"/>
      <c r="K162" s="76"/>
      <c r="L162" s="76"/>
    </row>
    <row r="163" spans="1:12" ht="15" hidden="1">
      <c r="A163" s="95" t="s">
        <v>256</v>
      </c>
      <c r="B163" s="95">
        <v>2009</v>
      </c>
      <c r="C163" s="95">
        <v>2014</v>
      </c>
      <c r="D163" s="95" t="s">
        <v>257</v>
      </c>
      <c r="E163" s="65"/>
      <c r="F163" s="65"/>
      <c r="G163" s="65"/>
      <c r="H163" s="66"/>
      <c r="I163" s="67" t="s">
        <v>172</v>
      </c>
      <c r="J163" s="76"/>
      <c r="K163" s="76"/>
      <c r="L163" s="76"/>
    </row>
    <row r="164" spans="1:12" ht="15" hidden="1">
      <c r="A164" s="132"/>
      <c r="B164" s="132"/>
      <c r="C164" s="132"/>
      <c r="D164" s="132"/>
      <c r="E164" s="65"/>
      <c r="F164" s="65"/>
      <c r="G164" s="65"/>
      <c r="H164" s="66"/>
      <c r="I164" s="68" t="s">
        <v>173</v>
      </c>
      <c r="J164" s="76"/>
      <c r="K164" s="76"/>
      <c r="L164" s="76"/>
    </row>
    <row r="165" spans="1:12" ht="45" hidden="1">
      <c r="A165" s="132"/>
      <c r="B165" s="132"/>
      <c r="C165" s="132"/>
      <c r="D165" s="132"/>
      <c r="E165" s="65"/>
      <c r="F165" s="65"/>
      <c r="G165" s="65"/>
      <c r="H165" s="66"/>
      <c r="I165" s="68" t="s">
        <v>174</v>
      </c>
      <c r="J165" s="76"/>
      <c r="K165" s="76"/>
      <c r="L165" s="76"/>
    </row>
    <row r="166" spans="1:12" ht="75" hidden="1">
      <c r="A166" s="132"/>
      <c r="B166" s="132"/>
      <c r="C166" s="132"/>
      <c r="D166" s="132"/>
      <c r="E166" s="65"/>
      <c r="F166" s="65"/>
      <c r="G166" s="65"/>
      <c r="H166" s="66"/>
      <c r="I166" s="68" t="s">
        <v>175</v>
      </c>
      <c r="J166" s="76"/>
      <c r="K166" s="76"/>
      <c r="L166" s="76"/>
    </row>
    <row r="167" spans="1:12" ht="60" hidden="1">
      <c r="A167" s="132"/>
      <c r="B167" s="132"/>
      <c r="C167" s="132"/>
      <c r="D167" s="132"/>
      <c r="E167" s="65"/>
      <c r="F167" s="65">
        <v>248</v>
      </c>
      <c r="G167" s="65">
        <v>743</v>
      </c>
      <c r="H167" s="65">
        <f>E167+F167+G167</f>
        <v>991</v>
      </c>
      <c r="I167" s="68" t="s">
        <v>176</v>
      </c>
      <c r="J167" s="76"/>
      <c r="K167" s="76"/>
      <c r="L167" s="76"/>
    </row>
    <row r="168" spans="1:12" ht="30" hidden="1">
      <c r="A168" s="132"/>
      <c r="B168" s="132"/>
      <c r="C168" s="132"/>
      <c r="D168" s="132"/>
      <c r="E168" s="65"/>
      <c r="F168" s="65"/>
      <c r="G168" s="65"/>
      <c r="H168" s="66"/>
      <c r="I168" s="68" t="s">
        <v>177</v>
      </c>
      <c r="J168" s="76"/>
      <c r="K168" s="76"/>
      <c r="L168" s="76"/>
    </row>
    <row r="169" spans="1:12" ht="15" hidden="1">
      <c r="A169" s="133"/>
      <c r="B169" s="133"/>
      <c r="C169" s="133"/>
      <c r="D169" s="133"/>
      <c r="E169" s="65"/>
      <c r="F169" s="65"/>
      <c r="G169" s="65"/>
      <c r="H169" s="66"/>
      <c r="I169" s="68" t="s">
        <v>178</v>
      </c>
      <c r="J169" s="76"/>
      <c r="K169" s="76"/>
      <c r="L169" s="76"/>
    </row>
    <row r="170" spans="1:12" ht="15" hidden="1">
      <c r="A170" s="95" t="s">
        <v>246</v>
      </c>
      <c r="B170" s="95">
        <v>2010</v>
      </c>
      <c r="C170" s="95">
        <v>2011</v>
      </c>
      <c r="D170" s="95" t="s">
        <v>258</v>
      </c>
      <c r="E170" s="65"/>
      <c r="F170" s="65"/>
      <c r="G170" s="65"/>
      <c r="H170" s="66"/>
      <c r="I170" s="67" t="s">
        <v>172</v>
      </c>
      <c r="J170" s="76"/>
      <c r="K170" s="76"/>
      <c r="L170" s="76"/>
    </row>
    <row r="171" spans="1:12" ht="15" hidden="1">
      <c r="A171" s="132"/>
      <c r="B171" s="132"/>
      <c r="C171" s="132"/>
      <c r="D171" s="132"/>
      <c r="E171" s="65"/>
      <c r="F171" s="65"/>
      <c r="G171" s="65"/>
      <c r="H171" s="66"/>
      <c r="I171" s="68" t="s">
        <v>173</v>
      </c>
      <c r="J171" s="76"/>
      <c r="K171" s="76"/>
      <c r="L171" s="76"/>
    </row>
    <row r="172" spans="1:12" ht="45" hidden="1">
      <c r="A172" s="132"/>
      <c r="B172" s="132"/>
      <c r="C172" s="132"/>
      <c r="D172" s="132"/>
      <c r="E172" s="65"/>
      <c r="F172" s="65"/>
      <c r="G172" s="65"/>
      <c r="H172" s="66"/>
      <c r="I172" s="68" t="s">
        <v>174</v>
      </c>
      <c r="J172" s="76"/>
      <c r="K172" s="76"/>
      <c r="L172" s="76"/>
    </row>
    <row r="173" spans="1:12" ht="75" hidden="1">
      <c r="A173" s="132"/>
      <c r="B173" s="132"/>
      <c r="C173" s="132"/>
      <c r="D173" s="132"/>
      <c r="E173" s="65"/>
      <c r="F173" s="65"/>
      <c r="G173" s="65"/>
      <c r="H173" s="66"/>
      <c r="I173" s="68" t="s">
        <v>175</v>
      </c>
      <c r="J173" s="76"/>
      <c r="K173" s="76"/>
      <c r="L173" s="76"/>
    </row>
    <row r="174" spans="1:12" ht="60" hidden="1">
      <c r="A174" s="132"/>
      <c r="B174" s="132"/>
      <c r="C174" s="132"/>
      <c r="D174" s="132"/>
      <c r="E174" s="65"/>
      <c r="F174" s="65">
        <v>1000</v>
      </c>
      <c r="G174" s="65">
        <v>1000</v>
      </c>
      <c r="H174" s="65">
        <f>E174+F174+G174</f>
        <v>2000</v>
      </c>
      <c r="I174" s="68" t="s">
        <v>176</v>
      </c>
      <c r="J174" s="76"/>
      <c r="K174" s="76"/>
      <c r="L174" s="76"/>
    </row>
    <row r="175" spans="1:12" ht="30" hidden="1">
      <c r="A175" s="132"/>
      <c r="B175" s="132"/>
      <c r="C175" s="132"/>
      <c r="D175" s="132"/>
      <c r="E175" s="65"/>
      <c r="F175" s="65"/>
      <c r="G175" s="65"/>
      <c r="H175" s="66"/>
      <c r="I175" s="68" t="s">
        <v>177</v>
      </c>
      <c r="J175" s="76"/>
      <c r="K175" s="76"/>
      <c r="L175" s="76"/>
    </row>
    <row r="176" spans="1:12" ht="15" hidden="1">
      <c r="A176" s="133"/>
      <c r="B176" s="133"/>
      <c r="C176" s="133"/>
      <c r="D176" s="133"/>
      <c r="E176" s="65"/>
      <c r="F176" s="65"/>
      <c r="G176" s="65"/>
      <c r="H176" s="66"/>
      <c r="I176" s="68" t="s">
        <v>178</v>
      </c>
      <c r="J176" s="76"/>
      <c r="K176" s="76"/>
      <c r="L176" s="76"/>
    </row>
    <row r="177" spans="1:12" ht="15" hidden="1">
      <c r="A177" s="95" t="s">
        <v>246</v>
      </c>
      <c r="B177" s="95">
        <v>2008</v>
      </c>
      <c r="C177" s="95">
        <v>2010</v>
      </c>
      <c r="D177" s="95" t="s">
        <v>259</v>
      </c>
      <c r="E177" s="65"/>
      <c r="F177" s="65"/>
      <c r="G177" s="65"/>
      <c r="H177" s="66"/>
      <c r="I177" s="67" t="s">
        <v>172</v>
      </c>
      <c r="J177" s="76"/>
      <c r="K177" s="76"/>
      <c r="L177" s="76"/>
    </row>
    <row r="178" spans="1:12" ht="15" hidden="1">
      <c r="A178" s="132"/>
      <c r="B178" s="132"/>
      <c r="C178" s="132"/>
      <c r="D178" s="132"/>
      <c r="E178" s="65"/>
      <c r="F178" s="65"/>
      <c r="G178" s="65"/>
      <c r="H178" s="66"/>
      <c r="I178" s="68" t="s">
        <v>173</v>
      </c>
      <c r="J178" s="76"/>
      <c r="K178" s="76"/>
      <c r="L178" s="76"/>
    </row>
    <row r="179" spans="1:12" ht="45" hidden="1">
      <c r="A179" s="132"/>
      <c r="B179" s="132"/>
      <c r="C179" s="132"/>
      <c r="D179" s="132"/>
      <c r="E179" s="65"/>
      <c r="F179" s="65"/>
      <c r="G179" s="65"/>
      <c r="H179" s="66"/>
      <c r="I179" s="68" t="s">
        <v>174</v>
      </c>
      <c r="J179" s="76"/>
      <c r="K179" s="76"/>
      <c r="L179" s="76"/>
    </row>
    <row r="180" spans="1:12" ht="75" hidden="1">
      <c r="A180" s="132"/>
      <c r="B180" s="132"/>
      <c r="C180" s="132"/>
      <c r="D180" s="132"/>
      <c r="E180" s="65"/>
      <c r="F180" s="65"/>
      <c r="G180" s="65"/>
      <c r="H180" s="66"/>
      <c r="I180" s="68" t="s">
        <v>175</v>
      </c>
      <c r="J180" s="76"/>
      <c r="K180" s="76"/>
      <c r="L180" s="76"/>
    </row>
    <row r="181" spans="1:12" ht="60" hidden="1">
      <c r="A181" s="132"/>
      <c r="B181" s="132"/>
      <c r="C181" s="132"/>
      <c r="D181" s="132"/>
      <c r="E181" s="65"/>
      <c r="F181" s="65">
        <v>6000</v>
      </c>
      <c r="G181" s="65">
        <v>11500</v>
      </c>
      <c r="H181" s="65">
        <f>E181+F181+G181</f>
        <v>17500</v>
      </c>
      <c r="I181" s="68" t="s">
        <v>176</v>
      </c>
      <c r="J181" s="76"/>
      <c r="K181" s="76"/>
      <c r="L181" s="76"/>
    </row>
    <row r="182" spans="1:12" ht="30" hidden="1">
      <c r="A182" s="132"/>
      <c r="B182" s="132"/>
      <c r="C182" s="132"/>
      <c r="D182" s="132"/>
      <c r="E182" s="65"/>
      <c r="F182" s="65"/>
      <c r="G182" s="65"/>
      <c r="H182" s="66"/>
      <c r="I182" s="68" t="s">
        <v>177</v>
      </c>
      <c r="J182" s="76"/>
      <c r="K182" s="76"/>
      <c r="L182" s="76"/>
    </row>
    <row r="183" spans="1:12" ht="15" hidden="1">
      <c r="A183" s="133"/>
      <c r="B183" s="133"/>
      <c r="C183" s="133"/>
      <c r="D183" s="133"/>
      <c r="E183" s="65"/>
      <c r="F183" s="65"/>
      <c r="G183" s="65"/>
      <c r="H183" s="66"/>
      <c r="I183" s="68" t="s">
        <v>178</v>
      </c>
      <c r="J183" s="76"/>
      <c r="K183" s="76"/>
      <c r="L183" s="76"/>
    </row>
    <row r="184" spans="1:12" ht="15" hidden="1">
      <c r="A184" s="95" t="s">
        <v>246</v>
      </c>
      <c r="B184" s="95">
        <v>2011</v>
      </c>
      <c r="C184" s="95">
        <v>2011</v>
      </c>
      <c r="D184" s="95" t="s">
        <v>260</v>
      </c>
      <c r="E184" s="65"/>
      <c r="F184" s="65"/>
      <c r="G184" s="65"/>
      <c r="H184" s="66"/>
      <c r="I184" s="67" t="s">
        <v>172</v>
      </c>
      <c r="J184" s="76"/>
      <c r="K184" s="76"/>
      <c r="L184" s="76"/>
    </row>
    <row r="185" spans="1:12" ht="15" hidden="1">
      <c r="A185" s="132"/>
      <c r="B185" s="132"/>
      <c r="C185" s="132"/>
      <c r="D185" s="132"/>
      <c r="E185" s="65"/>
      <c r="F185" s="65"/>
      <c r="G185" s="65"/>
      <c r="H185" s="66"/>
      <c r="I185" s="68" t="s">
        <v>173</v>
      </c>
      <c r="J185" s="76"/>
      <c r="K185" s="76"/>
      <c r="L185" s="76"/>
    </row>
    <row r="186" spans="1:12" ht="45" hidden="1">
      <c r="A186" s="132"/>
      <c r="B186" s="132"/>
      <c r="C186" s="132"/>
      <c r="D186" s="132"/>
      <c r="E186" s="65"/>
      <c r="F186" s="65"/>
      <c r="G186" s="65"/>
      <c r="H186" s="66"/>
      <c r="I186" s="68" t="s">
        <v>174</v>
      </c>
      <c r="J186" s="76"/>
      <c r="K186" s="76"/>
      <c r="L186" s="76"/>
    </row>
    <row r="187" spans="1:12" ht="75" hidden="1">
      <c r="A187" s="132"/>
      <c r="B187" s="132"/>
      <c r="C187" s="132"/>
      <c r="D187" s="132"/>
      <c r="E187" s="65"/>
      <c r="F187" s="65"/>
      <c r="G187" s="65"/>
      <c r="H187" s="66"/>
      <c r="I187" s="68" t="s">
        <v>175</v>
      </c>
      <c r="J187" s="76"/>
      <c r="K187" s="76"/>
      <c r="L187" s="76"/>
    </row>
    <row r="188" spans="1:12" ht="60" hidden="1">
      <c r="A188" s="132"/>
      <c r="B188" s="132"/>
      <c r="C188" s="132"/>
      <c r="D188" s="132"/>
      <c r="E188" s="65"/>
      <c r="F188" s="65"/>
      <c r="G188" s="65">
        <v>1500</v>
      </c>
      <c r="H188" s="65">
        <f>E188+F188+G188</f>
        <v>1500</v>
      </c>
      <c r="I188" s="68" t="s">
        <v>176</v>
      </c>
      <c r="J188" s="76"/>
      <c r="K188" s="76"/>
      <c r="L188" s="76"/>
    </row>
    <row r="189" spans="1:12" ht="30" hidden="1">
      <c r="A189" s="132"/>
      <c r="B189" s="132"/>
      <c r="C189" s="132"/>
      <c r="D189" s="132"/>
      <c r="E189" s="65"/>
      <c r="F189" s="65"/>
      <c r="G189" s="65"/>
      <c r="H189" s="66"/>
      <c r="I189" s="68" t="s">
        <v>177</v>
      </c>
      <c r="J189" s="76"/>
      <c r="K189" s="76"/>
      <c r="L189" s="76"/>
    </row>
    <row r="190" spans="1:12" ht="15" hidden="1">
      <c r="A190" s="133"/>
      <c r="B190" s="133"/>
      <c r="C190" s="133"/>
      <c r="D190" s="132"/>
      <c r="E190" s="65"/>
      <c r="F190" s="65"/>
      <c r="G190" s="65"/>
      <c r="H190" s="66"/>
      <c r="I190" s="68" t="s">
        <v>178</v>
      </c>
      <c r="J190" s="76"/>
      <c r="K190" s="76"/>
      <c r="L190" s="76"/>
    </row>
    <row r="191" spans="1:12" ht="15" hidden="1">
      <c r="A191" s="95" t="s">
        <v>246</v>
      </c>
      <c r="B191" s="95">
        <v>2011</v>
      </c>
      <c r="C191" s="95">
        <v>2011</v>
      </c>
      <c r="D191" s="94" t="s">
        <v>261</v>
      </c>
      <c r="E191" s="65"/>
      <c r="F191" s="65"/>
      <c r="G191" s="65"/>
      <c r="H191" s="66"/>
      <c r="I191" s="67" t="s">
        <v>172</v>
      </c>
      <c r="J191" s="76"/>
      <c r="K191" s="76"/>
      <c r="L191" s="76"/>
    </row>
    <row r="192" spans="1:12" ht="15" hidden="1">
      <c r="A192" s="132"/>
      <c r="B192" s="132"/>
      <c r="C192" s="132"/>
      <c r="D192" s="94"/>
      <c r="E192" s="65"/>
      <c r="F192" s="65"/>
      <c r="G192" s="65"/>
      <c r="H192" s="66"/>
      <c r="I192" s="68" t="s">
        <v>173</v>
      </c>
      <c r="J192" s="76"/>
      <c r="K192" s="76"/>
      <c r="L192" s="76"/>
    </row>
    <row r="193" spans="1:12" ht="45" hidden="1">
      <c r="A193" s="132"/>
      <c r="B193" s="132"/>
      <c r="C193" s="132"/>
      <c r="D193" s="94"/>
      <c r="E193" s="65"/>
      <c r="F193" s="65"/>
      <c r="G193" s="65"/>
      <c r="H193" s="66"/>
      <c r="I193" s="68" t="s">
        <v>174</v>
      </c>
      <c r="J193" s="76"/>
      <c r="K193" s="76"/>
      <c r="L193" s="76"/>
    </row>
    <row r="194" spans="1:12" ht="75" hidden="1">
      <c r="A194" s="132"/>
      <c r="B194" s="132"/>
      <c r="C194" s="132"/>
      <c r="D194" s="94"/>
      <c r="E194" s="65"/>
      <c r="F194" s="65"/>
      <c r="G194" s="65"/>
      <c r="H194" s="66"/>
      <c r="I194" s="68" t="s">
        <v>175</v>
      </c>
      <c r="J194" s="76"/>
      <c r="K194" s="76"/>
      <c r="L194" s="76"/>
    </row>
    <row r="195" spans="1:12" ht="60" hidden="1">
      <c r="A195" s="132"/>
      <c r="B195" s="132"/>
      <c r="C195" s="132"/>
      <c r="D195" s="94"/>
      <c r="E195" s="65"/>
      <c r="F195" s="65"/>
      <c r="G195" s="65">
        <v>2000</v>
      </c>
      <c r="H195" s="65">
        <f>E195+F195+G195</f>
        <v>2000</v>
      </c>
      <c r="I195" s="68" t="s">
        <v>176</v>
      </c>
      <c r="J195" s="76"/>
      <c r="K195" s="76"/>
      <c r="L195" s="76"/>
    </row>
    <row r="196" spans="1:12" ht="30" hidden="1">
      <c r="A196" s="132"/>
      <c r="B196" s="132"/>
      <c r="C196" s="132"/>
      <c r="D196" s="94"/>
      <c r="E196" s="65"/>
      <c r="F196" s="65"/>
      <c r="G196" s="65"/>
      <c r="H196" s="66"/>
      <c r="I196" s="68" t="s">
        <v>177</v>
      </c>
      <c r="J196" s="76"/>
      <c r="K196" s="76"/>
      <c r="L196" s="76"/>
    </row>
    <row r="197" spans="1:12" ht="15" hidden="1">
      <c r="A197" s="133"/>
      <c r="B197" s="133"/>
      <c r="C197" s="133"/>
      <c r="D197" s="94"/>
      <c r="E197" s="65"/>
      <c r="F197" s="65"/>
      <c r="G197" s="65"/>
      <c r="H197" s="66"/>
      <c r="I197" s="68" t="s">
        <v>178</v>
      </c>
      <c r="J197" s="76"/>
      <c r="K197" s="76"/>
      <c r="L197" s="76"/>
    </row>
    <row r="198" spans="1:12" ht="15" hidden="1">
      <c r="A198" s="95" t="s">
        <v>243</v>
      </c>
      <c r="B198" s="95">
        <v>2009</v>
      </c>
      <c r="C198" s="95">
        <v>2012</v>
      </c>
      <c r="D198" s="95" t="s">
        <v>262</v>
      </c>
      <c r="E198" s="65"/>
      <c r="F198" s="65"/>
      <c r="G198" s="65"/>
      <c r="H198" s="66"/>
      <c r="I198" s="67" t="s">
        <v>172</v>
      </c>
      <c r="J198" s="76"/>
      <c r="K198" s="76"/>
      <c r="L198" s="76"/>
    </row>
    <row r="199" spans="1:12" ht="15" hidden="1">
      <c r="A199" s="132"/>
      <c r="B199" s="132"/>
      <c r="C199" s="132"/>
      <c r="D199" s="132"/>
      <c r="E199" s="65"/>
      <c r="F199" s="65"/>
      <c r="G199" s="65"/>
      <c r="H199" s="66"/>
      <c r="I199" s="68" t="s">
        <v>173</v>
      </c>
      <c r="J199" s="76"/>
      <c r="K199" s="76"/>
      <c r="L199" s="76"/>
    </row>
    <row r="200" spans="1:12" ht="45" hidden="1">
      <c r="A200" s="132"/>
      <c r="B200" s="132"/>
      <c r="C200" s="132"/>
      <c r="D200" s="132"/>
      <c r="E200" s="65"/>
      <c r="F200" s="65"/>
      <c r="G200" s="65"/>
      <c r="H200" s="66"/>
      <c r="I200" s="68" t="s">
        <v>174</v>
      </c>
      <c r="J200" s="76"/>
      <c r="K200" s="76"/>
      <c r="L200" s="76"/>
    </row>
    <row r="201" spans="1:12" ht="75" hidden="1">
      <c r="A201" s="132"/>
      <c r="B201" s="132"/>
      <c r="C201" s="132"/>
      <c r="D201" s="132"/>
      <c r="E201" s="65"/>
      <c r="F201" s="65"/>
      <c r="G201" s="65"/>
      <c r="H201" s="66"/>
      <c r="I201" s="68" t="s">
        <v>175</v>
      </c>
      <c r="J201" s="76"/>
      <c r="K201" s="76"/>
      <c r="L201" s="76"/>
    </row>
    <row r="202" spans="1:12" ht="60" hidden="1">
      <c r="A202" s="132"/>
      <c r="B202" s="132"/>
      <c r="C202" s="132"/>
      <c r="D202" s="132"/>
      <c r="E202" s="65"/>
      <c r="F202" s="65">
        <v>3279</v>
      </c>
      <c r="G202" s="65">
        <v>35000</v>
      </c>
      <c r="H202" s="65">
        <f>E202+F202+G202</f>
        <v>38279</v>
      </c>
      <c r="I202" s="68" t="s">
        <v>176</v>
      </c>
      <c r="J202" s="76"/>
      <c r="K202" s="76"/>
      <c r="L202" s="76"/>
    </row>
    <row r="203" spans="1:12" ht="30" hidden="1">
      <c r="A203" s="132"/>
      <c r="B203" s="132"/>
      <c r="C203" s="132"/>
      <c r="D203" s="132"/>
      <c r="E203" s="65"/>
      <c r="F203" s="65"/>
      <c r="G203" s="65"/>
      <c r="H203" s="66"/>
      <c r="I203" s="68" t="s">
        <v>177</v>
      </c>
      <c r="J203" s="76"/>
      <c r="K203" s="76"/>
      <c r="L203" s="76"/>
    </row>
    <row r="204" spans="1:12" ht="15" hidden="1">
      <c r="A204" s="132"/>
      <c r="B204" s="132"/>
      <c r="C204" s="132"/>
      <c r="D204" s="132"/>
      <c r="E204" s="65"/>
      <c r="F204" s="65"/>
      <c r="G204" s="65"/>
      <c r="H204" s="66"/>
      <c r="I204" s="68" t="s">
        <v>178</v>
      </c>
      <c r="J204" s="76"/>
      <c r="K204" s="76"/>
      <c r="L204" s="76"/>
    </row>
    <row r="205" spans="1:12" ht="15" hidden="1">
      <c r="A205" s="94" t="s">
        <v>263</v>
      </c>
      <c r="B205" s="94">
        <v>2010</v>
      </c>
      <c r="C205" s="94">
        <v>2010</v>
      </c>
      <c r="D205" s="94" t="s">
        <v>264</v>
      </c>
      <c r="E205" s="65"/>
      <c r="F205" s="65"/>
      <c r="G205" s="65"/>
      <c r="H205" s="66"/>
      <c r="I205" s="67" t="s">
        <v>172</v>
      </c>
      <c r="J205" s="76"/>
      <c r="K205" s="76"/>
      <c r="L205" s="76"/>
    </row>
    <row r="206" spans="1:12" ht="15" hidden="1">
      <c r="A206" s="94"/>
      <c r="B206" s="94"/>
      <c r="C206" s="94"/>
      <c r="D206" s="94"/>
      <c r="E206" s="65"/>
      <c r="F206" s="65"/>
      <c r="G206" s="65"/>
      <c r="H206" s="66"/>
      <c r="I206" s="68" t="s">
        <v>173</v>
      </c>
      <c r="J206" s="76"/>
      <c r="K206" s="76"/>
      <c r="L206" s="76"/>
    </row>
    <row r="207" spans="1:12" ht="45" hidden="1">
      <c r="A207" s="94"/>
      <c r="B207" s="94"/>
      <c r="C207" s="94"/>
      <c r="D207" s="94"/>
      <c r="E207" s="65"/>
      <c r="F207" s="65"/>
      <c r="G207" s="65"/>
      <c r="H207" s="66"/>
      <c r="I207" s="68" t="s">
        <v>174</v>
      </c>
      <c r="J207" s="76"/>
      <c r="K207" s="76"/>
      <c r="L207" s="76"/>
    </row>
    <row r="208" spans="1:12" ht="75" hidden="1">
      <c r="A208" s="94"/>
      <c r="B208" s="94"/>
      <c r="C208" s="94"/>
      <c r="D208" s="94"/>
      <c r="E208" s="65"/>
      <c r="F208" s="65"/>
      <c r="G208" s="65"/>
      <c r="H208" s="66"/>
      <c r="I208" s="68" t="s">
        <v>175</v>
      </c>
      <c r="J208" s="76"/>
      <c r="K208" s="76"/>
      <c r="L208" s="76"/>
    </row>
    <row r="209" spans="1:12" ht="60" hidden="1">
      <c r="A209" s="94"/>
      <c r="B209" s="94"/>
      <c r="C209" s="94"/>
      <c r="D209" s="94"/>
      <c r="E209" s="65"/>
      <c r="F209" s="65">
        <v>0.5</v>
      </c>
      <c r="G209" s="65">
        <v>8707</v>
      </c>
      <c r="H209" s="65">
        <f>E209+F209+G209</f>
        <v>8707.5</v>
      </c>
      <c r="I209" s="68" t="s">
        <v>176</v>
      </c>
      <c r="J209" s="76"/>
      <c r="K209" s="76"/>
      <c r="L209" s="76"/>
    </row>
    <row r="210" spans="1:12" ht="30" hidden="1">
      <c r="A210" s="94"/>
      <c r="B210" s="94"/>
      <c r="C210" s="94"/>
      <c r="D210" s="94"/>
      <c r="E210" s="65"/>
      <c r="F210" s="65"/>
      <c r="G210" s="65"/>
      <c r="H210" s="66"/>
      <c r="I210" s="68" t="s">
        <v>177</v>
      </c>
      <c r="J210" s="76"/>
      <c r="K210" s="76"/>
      <c r="L210" s="76"/>
    </row>
    <row r="211" spans="1:12" ht="15" hidden="1">
      <c r="A211" s="94"/>
      <c r="B211" s="94"/>
      <c r="C211" s="94"/>
      <c r="D211" s="94"/>
      <c r="E211" s="65"/>
      <c r="F211" s="65"/>
      <c r="G211" s="65"/>
      <c r="H211" s="66"/>
      <c r="I211" s="68" t="s">
        <v>178</v>
      </c>
      <c r="J211" s="76"/>
      <c r="K211" s="76"/>
      <c r="L211" s="76"/>
    </row>
    <row r="212" spans="1:12" ht="15" hidden="1">
      <c r="A212" s="94" t="s">
        <v>265</v>
      </c>
      <c r="B212" s="94">
        <v>2010</v>
      </c>
      <c r="C212" s="94">
        <v>2011</v>
      </c>
      <c r="D212" s="94" t="s">
        <v>266</v>
      </c>
      <c r="E212" s="65"/>
      <c r="F212" s="65"/>
      <c r="G212" s="65"/>
      <c r="H212" s="66"/>
      <c r="I212" s="67" t="s">
        <v>172</v>
      </c>
      <c r="J212" s="76"/>
      <c r="K212" s="76"/>
      <c r="L212" s="76"/>
    </row>
    <row r="213" spans="1:12" ht="15" hidden="1">
      <c r="A213" s="94"/>
      <c r="B213" s="94"/>
      <c r="C213" s="94"/>
      <c r="D213" s="94"/>
      <c r="E213" s="65"/>
      <c r="F213" s="65"/>
      <c r="G213" s="65"/>
      <c r="H213" s="66"/>
      <c r="I213" s="68" t="s">
        <v>173</v>
      </c>
      <c r="J213" s="76"/>
      <c r="K213" s="76"/>
      <c r="L213" s="76"/>
    </row>
    <row r="214" spans="1:12" ht="45" hidden="1">
      <c r="A214" s="94"/>
      <c r="B214" s="94"/>
      <c r="C214" s="94"/>
      <c r="D214" s="94"/>
      <c r="E214" s="65"/>
      <c r="F214" s="65"/>
      <c r="G214" s="65"/>
      <c r="H214" s="66"/>
      <c r="I214" s="68" t="s">
        <v>174</v>
      </c>
      <c r="J214" s="76"/>
      <c r="K214" s="76"/>
      <c r="L214" s="76"/>
    </row>
    <row r="215" spans="1:12" ht="75" hidden="1">
      <c r="A215" s="94"/>
      <c r="B215" s="94"/>
      <c r="C215" s="94"/>
      <c r="D215" s="94"/>
      <c r="E215" s="65"/>
      <c r="F215" s="65"/>
      <c r="G215" s="65"/>
      <c r="H215" s="66"/>
      <c r="I215" s="68" t="s">
        <v>175</v>
      </c>
      <c r="J215" s="76"/>
      <c r="K215" s="76"/>
      <c r="L215" s="76"/>
    </row>
    <row r="216" spans="1:12" ht="60" hidden="1">
      <c r="A216" s="94"/>
      <c r="B216" s="94"/>
      <c r="C216" s="94"/>
      <c r="D216" s="94"/>
      <c r="E216" s="65"/>
      <c r="F216" s="65">
        <v>0.5</v>
      </c>
      <c r="G216" s="65">
        <v>4610</v>
      </c>
      <c r="H216" s="65">
        <f>E216+F216+G216</f>
        <v>4610.5</v>
      </c>
      <c r="I216" s="68" t="s">
        <v>176</v>
      </c>
      <c r="J216" s="76"/>
      <c r="K216" s="76"/>
      <c r="L216" s="76"/>
    </row>
    <row r="217" spans="1:12" ht="30" hidden="1">
      <c r="A217" s="94"/>
      <c r="B217" s="94"/>
      <c r="C217" s="94"/>
      <c r="D217" s="94"/>
      <c r="E217" s="65"/>
      <c r="F217" s="65"/>
      <c r="G217" s="65"/>
      <c r="H217" s="66"/>
      <c r="I217" s="68" t="s">
        <v>177</v>
      </c>
      <c r="J217" s="76"/>
      <c r="K217" s="76"/>
      <c r="L217" s="76"/>
    </row>
    <row r="218" spans="1:12" ht="15" hidden="1">
      <c r="A218" s="94"/>
      <c r="B218" s="94"/>
      <c r="C218" s="94"/>
      <c r="D218" s="94"/>
      <c r="E218" s="65"/>
      <c r="F218" s="65"/>
      <c r="G218" s="65"/>
      <c r="H218" s="66"/>
      <c r="I218" s="68" t="s">
        <v>178</v>
      </c>
      <c r="J218" s="76"/>
      <c r="K218" s="76"/>
      <c r="L218" s="76"/>
    </row>
    <row r="219" spans="1:12" ht="15" hidden="1">
      <c r="A219" s="132" t="s">
        <v>34</v>
      </c>
      <c r="B219" s="132" t="s">
        <v>244</v>
      </c>
      <c r="C219" s="132">
        <v>2010</v>
      </c>
      <c r="D219" s="132" t="s">
        <v>267</v>
      </c>
      <c r="E219" s="65"/>
      <c r="F219" s="65"/>
      <c r="G219" s="65"/>
      <c r="H219" s="66"/>
      <c r="I219" s="67" t="s">
        <v>172</v>
      </c>
      <c r="J219" s="76"/>
      <c r="K219" s="76"/>
      <c r="L219" s="76"/>
    </row>
    <row r="220" spans="1:12" ht="15" hidden="1">
      <c r="A220" s="132"/>
      <c r="B220" s="132"/>
      <c r="C220" s="132"/>
      <c r="D220" s="132"/>
      <c r="E220" s="65"/>
      <c r="F220" s="65"/>
      <c r="G220" s="65"/>
      <c r="H220" s="66"/>
      <c r="I220" s="68" t="s">
        <v>173</v>
      </c>
      <c r="J220" s="76"/>
      <c r="K220" s="76"/>
      <c r="L220" s="76"/>
    </row>
    <row r="221" spans="1:12" ht="45" hidden="1">
      <c r="A221" s="132"/>
      <c r="B221" s="132"/>
      <c r="C221" s="132"/>
      <c r="D221" s="132"/>
      <c r="E221" s="65"/>
      <c r="F221" s="65"/>
      <c r="G221" s="65"/>
      <c r="H221" s="66"/>
      <c r="I221" s="68" t="s">
        <v>174</v>
      </c>
      <c r="J221" s="76"/>
      <c r="K221" s="76"/>
      <c r="L221" s="76"/>
    </row>
    <row r="222" spans="1:12" ht="75" hidden="1">
      <c r="A222" s="132"/>
      <c r="B222" s="132"/>
      <c r="C222" s="132"/>
      <c r="D222" s="132"/>
      <c r="E222" s="65"/>
      <c r="F222" s="65"/>
      <c r="G222" s="65"/>
      <c r="H222" s="66"/>
      <c r="I222" s="68" t="s">
        <v>175</v>
      </c>
      <c r="J222" s="76"/>
      <c r="K222" s="76"/>
      <c r="L222" s="76"/>
    </row>
    <row r="223" spans="1:12" ht="60" hidden="1">
      <c r="A223" s="132"/>
      <c r="B223" s="132"/>
      <c r="C223" s="132"/>
      <c r="D223" s="132"/>
      <c r="E223" s="65"/>
      <c r="F223" s="65">
        <v>2100</v>
      </c>
      <c r="G223" s="65"/>
      <c r="H223" s="65">
        <f>E223+F223+G223</f>
        <v>2100</v>
      </c>
      <c r="I223" s="68" t="s">
        <v>176</v>
      </c>
      <c r="J223" s="76"/>
      <c r="K223" s="76"/>
      <c r="L223" s="76"/>
    </row>
    <row r="224" spans="1:12" ht="30" hidden="1">
      <c r="A224" s="132"/>
      <c r="B224" s="132"/>
      <c r="C224" s="132"/>
      <c r="D224" s="132"/>
      <c r="E224" s="65"/>
      <c r="F224" s="65"/>
      <c r="G224" s="65"/>
      <c r="H224" s="66"/>
      <c r="I224" s="68" t="s">
        <v>177</v>
      </c>
      <c r="J224" s="76"/>
      <c r="K224" s="76"/>
      <c r="L224" s="76"/>
    </row>
    <row r="225" spans="1:12" ht="15" hidden="1">
      <c r="A225" s="132"/>
      <c r="B225" s="132"/>
      <c r="C225" s="132"/>
      <c r="D225" s="132"/>
      <c r="E225" s="65"/>
      <c r="F225" s="65"/>
      <c r="G225" s="65"/>
      <c r="H225" s="66"/>
      <c r="I225" s="68" t="s">
        <v>178</v>
      </c>
      <c r="J225" s="76"/>
      <c r="K225" s="76"/>
      <c r="L225" s="76"/>
    </row>
    <row r="226" spans="1:12" ht="15" hidden="1">
      <c r="A226" s="94" t="s">
        <v>243</v>
      </c>
      <c r="B226" s="94">
        <v>2010</v>
      </c>
      <c r="C226" s="94">
        <v>2011</v>
      </c>
      <c r="D226" s="94" t="s">
        <v>268</v>
      </c>
      <c r="E226" s="65"/>
      <c r="F226" s="65"/>
      <c r="G226" s="65"/>
      <c r="H226" s="66"/>
      <c r="I226" s="67" t="s">
        <v>172</v>
      </c>
      <c r="J226" s="76"/>
      <c r="K226" s="76"/>
      <c r="L226" s="76"/>
    </row>
    <row r="227" spans="1:12" ht="15" hidden="1">
      <c r="A227" s="94"/>
      <c r="B227" s="94"/>
      <c r="C227" s="94"/>
      <c r="D227" s="94"/>
      <c r="E227" s="65"/>
      <c r="F227" s="65"/>
      <c r="G227" s="65"/>
      <c r="H227" s="66"/>
      <c r="I227" s="68" t="s">
        <v>173</v>
      </c>
      <c r="J227" s="76"/>
      <c r="K227" s="76"/>
      <c r="L227" s="76"/>
    </row>
    <row r="228" spans="1:12" ht="45" hidden="1">
      <c r="A228" s="94"/>
      <c r="B228" s="94"/>
      <c r="C228" s="94"/>
      <c r="D228" s="94"/>
      <c r="E228" s="65"/>
      <c r="F228" s="65"/>
      <c r="G228" s="65"/>
      <c r="H228" s="66"/>
      <c r="I228" s="68" t="s">
        <v>174</v>
      </c>
      <c r="J228" s="76"/>
      <c r="K228" s="76"/>
      <c r="L228" s="76"/>
    </row>
    <row r="229" spans="1:12" ht="75" hidden="1">
      <c r="A229" s="94"/>
      <c r="B229" s="94"/>
      <c r="C229" s="94"/>
      <c r="D229" s="94"/>
      <c r="E229" s="65"/>
      <c r="F229" s="65"/>
      <c r="G229" s="65"/>
      <c r="H229" s="66"/>
      <c r="I229" s="68" t="s">
        <v>175</v>
      </c>
      <c r="J229" s="76"/>
      <c r="K229" s="76"/>
      <c r="L229" s="76"/>
    </row>
    <row r="230" spans="1:12" ht="60" hidden="1">
      <c r="A230" s="94"/>
      <c r="B230" s="94"/>
      <c r="C230" s="94"/>
      <c r="D230" s="94"/>
      <c r="E230" s="65"/>
      <c r="F230" s="65"/>
      <c r="G230" s="65"/>
      <c r="H230" s="66"/>
      <c r="I230" s="68" t="s">
        <v>176</v>
      </c>
      <c r="J230" s="76"/>
      <c r="K230" s="76"/>
      <c r="L230" s="76"/>
    </row>
    <row r="231" spans="1:12" ht="30" hidden="1">
      <c r="A231" s="94"/>
      <c r="B231" s="94"/>
      <c r="C231" s="94"/>
      <c r="D231" s="94"/>
      <c r="E231" s="65"/>
      <c r="F231" s="65"/>
      <c r="G231" s="65"/>
      <c r="H231" s="66"/>
      <c r="I231" s="68" t="s">
        <v>177</v>
      </c>
      <c r="J231" s="76"/>
      <c r="K231" s="76"/>
      <c r="L231" s="76"/>
    </row>
    <row r="232" spans="1:12" ht="15" hidden="1">
      <c r="A232" s="94"/>
      <c r="B232" s="94"/>
      <c r="C232" s="94"/>
      <c r="D232" s="94"/>
      <c r="E232" s="65"/>
      <c r="F232" s="65"/>
      <c r="G232" s="65"/>
      <c r="H232" s="66"/>
      <c r="I232" s="68" t="s">
        <v>178</v>
      </c>
      <c r="J232" s="76"/>
      <c r="K232" s="76"/>
      <c r="L232" s="76"/>
    </row>
    <row r="233" spans="1:12" ht="15" hidden="1">
      <c r="A233" s="132" t="s">
        <v>243</v>
      </c>
      <c r="B233" s="132">
        <v>2010</v>
      </c>
      <c r="C233" s="132">
        <v>2011</v>
      </c>
      <c r="D233" s="133" t="s">
        <v>269</v>
      </c>
      <c r="E233" s="65"/>
      <c r="F233" s="65"/>
      <c r="G233" s="65"/>
      <c r="H233" s="66"/>
      <c r="I233" s="67" t="s">
        <v>172</v>
      </c>
      <c r="J233" s="76"/>
      <c r="K233" s="76"/>
      <c r="L233" s="76"/>
    </row>
    <row r="234" spans="1:12" ht="15" hidden="1">
      <c r="A234" s="132"/>
      <c r="B234" s="132"/>
      <c r="C234" s="132"/>
      <c r="D234" s="94"/>
      <c r="E234" s="65"/>
      <c r="F234" s="65"/>
      <c r="G234" s="65"/>
      <c r="H234" s="66"/>
      <c r="I234" s="68" t="s">
        <v>173</v>
      </c>
      <c r="J234" s="76"/>
      <c r="K234" s="76"/>
      <c r="L234" s="76"/>
    </row>
    <row r="235" spans="1:12" ht="45" hidden="1">
      <c r="A235" s="132"/>
      <c r="B235" s="132"/>
      <c r="C235" s="132"/>
      <c r="D235" s="94"/>
      <c r="E235" s="65"/>
      <c r="F235" s="65"/>
      <c r="G235" s="65"/>
      <c r="H235" s="66"/>
      <c r="I235" s="68" t="s">
        <v>174</v>
      </c>
      <c r="J235" s="76"/>
      <c r="K235" s="76"/>
      <c r="L235" s="76"/>
    </row>
    <row r="236" spans="1:12" ht="75" hidden="1">
      <c r="A236" s="132"/>
      <c r="B236" s="132"/>
      <c r="C236" s="132"/>
      <c r="D236" s="94"/>
      <c r="E236" s="65"/>
      <c r="F236" s="65"/>
      <c r="G236" s="65"/>
      <c r="H236" s="66"/>
      <c r="I236" s="68" t="s">
        <v>175</v>
      </c>
      <c r="J236" s="76"/>
      <c r="K236" s="76"/>
      <c r="L236" s="76"/>
    </row>
    <row r="237" spans="1:12" ht="60" hidden="1">
      <c r="A237" s="132"/>
      <c r="B237" s="132"/>
      <c r="C237" s="132"/>
      <c r="D237" s="94"/>
      <c r="E237" s="65"/>
      <c r="F237" s="65"/>
      <c r="G237" s="65"/>
      <c r="H237" s="66"/>
      <c r="I237" s="68" t="s">
        <v>176</v>
      </c>
      <c r="J237" s="76"/>
      <c r="K237" s="76"/>
      <c r="L237" s="76"/>
    </row>
    <row r="238" spans="1:12" ht="30" hidden="1">
      <c r="A238" s="132"/>
      <c r="B238" s="132"/>
      <c r="C238" s="132"/>
      <c r="D238" s="94"/>
      <c r="E238" s="65"/>
      <c r="F238" s="65"/>
      <c r="G238" s="65"/>
      <c r="H238" s="66"/>
      <c r="I238" s="68" t="s">
        <v>177</v>
      </c>
      <c r="J238" s="76"/>
      <c r="K238" s="76"/>
      <c r="L238" s="76"/>
    </row>
    <row r="239" spans="1:12" ht="15" hidden="1">
      <c r="A239" s="132"/>
      <c r="B239" s="132"/>
      <c r="C239" s="132"/>
      <c r="D239" s="95"/>
      <c r="E239" s="65"/>
      <c r="F239" s="65"/>
      <c r="G239" s="65"/>
      <c r="H239" s="66"/>
      <c r="I239" s="68" t="s">
        <v>178</v>
      </c>
      <c r="J239" s="76"/>
      <c r="K239" s="76"/>
      <c r="L239" s="76"/>
    </row>
    <row r="240" spans="1:12" ht="15" hidden="1">
      <c r="A240" s="94" t="s">
        <v>243</v>
      </c>
      <c r="B240" s="94">
        <v>2010</v>
      </c>
      <c r="C240" s="94">
        <v>2011</v>
      </c>
      <c r="D240" s="94" t="s">
        <v>270</v>
      </c>
      <c r="E240" s="65"/>
      <c r="F240" s="65"/>
      <c r="G240" s="65"/>
      <c r="H240" s="66"/>
      <c r="I240" s="67" t="s">
        <v>172</v>
      </c>
      <c r="J240" s="76"/>
      <c r="K240" s="76"/>
      <c r="L240" s="76"/>
    </row>
    <row r="241" spans="1:12" ht="15" hidden="1">
      <c r="A241" s="94"/>
      <c r="B241" s="94"/>
      <c r="C241" s="94"/>
      <c r="D241" s="94"/>
      <c r="E241" s="65"/>
      <c r="F241" s="65"/>
      <c r="G241" s="65"/>
      <c r="H241" s="66"/>
      <c r="I241" s="68" t="s">
        <v>173</v>
      </c>
      <c r="J241" s="76"/>
      <c r="K241" s="76"/>
      <c r="L241" s="76"/>
    </row>
    <row r="242" spans="1:12" ht="45" hidden="1">
      <c r="A242" s="94"/>
      <c r="B242" s="94"/>
      <c r="C242" s="94"/>
      <c r="D242" s="94"/>
      <c r="E242" s="65"/>
      <c r="F242" s="65"/>
      <c r="G242" s="65"/>
      <c r="H242" s="66"/>
      <c r="I242" s="68" t="s">
        <v>174</v>
      </c>
      <c r="J242" s="76"/>
      <c r="K242" s="76"/>
      <c r="L242" s="76"/>
    </row>
    <row r="243" spans="1:12" ht="75" hidden="1">
      <c r="A243" s="94"/>
      <c r="B243" s="94"/>
      <c r="C243" s="94"/>
      <c r="D243" s="94"/>
      <c r="E243" s="65"/>
      <c r="F243" s="65"/>
      <c r="G243" s="65"/>
      <c r="H243" s="66"/>
      <c r="I243" s="68" t="s">
        <v>175</v>
      </c>
      <c r="J243" s="76"/>
      <c r="K243" s="76"/>
      <c r="L243" s="76"/>
    </row>
    <row r="244" spans="1:12" ht="60" hidden="1">
      <c r="A244" s="94"/>
      <c r="B244" s="94"/>
      <c r="C244" s="94"/>
      <c r="D244" s="94"/>
      <c r="E244" s="65"/>
      <c r="F244" s="65"/>
      <c r="G244" s="65"/>
      <c r="H244" s="66"/>
      <c r="I244" s="68" t="s">
        <v>176</v>
      </c>
      <c r="J244" s="76"/>
      <c r="K244" s="76"/>
      <c r="L244" s="76"/>
    </row>
    <row r="245" spans="1:12" ht="30" hidden="1">
      <c r="A245" s="94"/>
      <c r="B245" s="94"/>
      <c r="C245" s="94"/>
      <c r="D245" s="94"/>
      <c r="E245" s="65"/>
      <c r="F245" s="65"/>
      <c r="G245" s="65"/>
      <c r="H245" s="66"/>
      <c r="I245" s="68" t="s">
        <v>177</v>
      </c>
      <c r="J245" s="76"/>
      <c r="K245" s="76"/>
      <c r="L245" s="76"/>
    </row>
    <row r="246" spans="1:12" ht="15" hidden="1">
      <c r="A246" s="94"/>
      <c r="B246" s="94"/>
      <c r="C246" s="94"/>
      <c r="D246" s="94"/>
      <c r="E246" s="65"/>
      <c r="F246" s="65"/>
      <c r="G246" s="65"/>
      <c r="H246" s="66"/>
      <c r="I246" s="68" t="s">
        <v>178</v>
      </c>
      <c r="J246" s="76"/>
      <c r="K246" s="76"/>
      <c r="L246" s="76"/>
    </row>
    <row r="247" spans="1:12" ht="15" hidden="1">
      <c r="A247" s="94" t="s">
        <v>271</v>
      </c>
      <c r="B247" s="94">
        <v>2011</v>
      </c>
      <c r="C247" s="94">
        <v>2011</v>
      </c>
      <c r="D247" s="94" t="s">
        <v>272</v>
      </c>
      <c r="E247" s="65"/>
      <c r="F247" s="65"/>
      <c r="G247" s="65"/>
      <c r="H247" s="66"/>
      <c r="I247" s="67" t="s">
        <v>172</v>
      </c>
      <c r="J247" s="76"/>
      <c r="K247" s="76"/>
      <c r="L247" s="76"/>
    </row>
    <row r="248" spans="1:12" ht="15" hidden="1">
      <c r="A248" s="94"/>
      <c r="B248" s="94"/>
      <c r="C248" s="94"/>
      <c r="D248" s="94"/>
      <c r="E248" s="65"/>
      <c r="F248" s="65"/>
      <c r="G248" s="65"/>
      <c r="H248" s="66"/>
      <c r="I248" s="68" t="s">
        <v>173</v>
      </c>
      <c r="J248" s="76"/>
      <c r="K248" s="76"/>
      <c r="L248" s="76"/>
    </row>
    <row r="249" spans="1:12" ht="45" hidden="1">
      <c r="A249" s="94"/>
      <c r="B249" s="94"/>
      <c r="C249" s="94"/>
      <c r="D249" s="94"/>
      <c r="E249" s="65"/>
      <c r="F249" s="65"/>
      <c r="G249" s="65"/>
      <c r="H249" s="66"/>
      <c r="I249" s="68" t="s">
        <v>174</v>
      </c>
      <c r="J249" s="76"/>
      <c r="K249" s="76"/>
      <c r="L249" s="76"/>
    </row>
    <row r="250" spans="1:12" ht="75" hidden="1">
      <c r="A250" s="94"/>
      <c r="B250" s="94"/>
      <c r="C250" s="94"/>
      <c r="D250" s="94"/>
      <c r="E250" s="65"/>
      <c r="F250" s="65"/>
      <c r="G250" s="65"/>
      <c r="H250" s="66"/>
      <c r="I250" s="68" t="s">
        <v>175</v>
      </c>
      <c r="J250" s="76"/>
      <c r="K250" s="76"/>
      <c r="L250" s="76"/>
    </row>
    <row r="251" spans="1:12" ht="60" hidden="1">
      <c r="A251" s="94"/>
      <c r="B251" s="94"/>
      <c r="C251" s="94"/>
      <c r="D251" s="94"/>
      <c r="E251" s="65"/>
      <c r="F251" s="65"/>
      <c r="G251" s="65">
        <v>4200</v>
      </c>
      <c r="H251" s="65">
        <f>E251+F251+G251</f>
        <v>4200</v>
      </c>
      <c r="I251" s="68" t="s">
        <v>176</v>
      </c>
      <c r="J251" s="76"/>
      <c r="K251" s="76"/>
      <c r="L251" s="76"/>
    </row>
    <row r="252" spans="1:12" ht="30" hidden="1">
      <c r="A252" s="94"/>
      <c r="B252" s="94"/>
      <c r="C252" s="94"/>
      <c r="D252" s="94"/>
      <c r="E252" s="65"/>
      <c r="F252" s="65"/>
      <c r="G252" s="65"/>
      <c r="H252" s="66"/>
      <c r="I252" s="68" t="s">
        <v>177</v>
      </c>
      <c r="J252" s="76"/>
      <c r="K252" s="76"/>
      <c r="L252" s="76"/>
    </row>
    <row r="253" spans="1:12" ht="15" hidden="1">
      <c r="A253" s="94"/>
      <c r="B253" s="94"/>
      <c r="C253" s="94"/>
      <c r="D253" s="94"/>
      <c r="E253" s="65"/>
      <c r="F253" s="65"/>
      <c r="G253" s="65"/>
      <c r="H253" s="66"/>
      <c r="I253" s="68" t="s">
        <v>178</v>
      </c>
      <c r="J253" s="76"/>
      <c r="K253" s="76"/>
      <c r="L253" s="76"/>
    </row>
    <row r="254" spans="1:12" ht="15" hidden="1">
      <c r="A254" s="95" t="s">
        <v>243</v>
      </c>
      <c r="B254" s="95" t="s">
        <v>244</v>
      </c>
      <c r="C254" s="95">
        <v>2012</v>
      </c>
      <c r="D254" s="95" t="s">
        <v>273</v>
      </c>
      <c r="E254" s="65"/>
      <c r="F254" s="65"/>
      <c r="G254" s="65"/>
      <c r="H254" s="66"/>
      <c r="I254" s="67" t="s">
        <v>172</v>
      </c>
      <c r="J254" s="76"/>
      <c r="K254" s="76"/>
      <c r="L254" s="76"/>
    </row>
    <row r="255" spans="1:12" ht="15" hidden="1">
      <c r="A255" s="132"/>
      <c r="B255" s="132"/>
      <c r="C255" s="132"/>
      <c r="D255" s="132"/>
      <c r="E255" s="65"/>
      <c r="F255" s="65"/>
      <c r="G255" s="65"/>
      <c r="H255" s="66"/>
      <c r="I255" s="68" t="s">
        <v>173</v>
      </c>
      <c r="J255" s="76"/>
      <c r="K255" s="76"/>
      <c r="L255" s="76"/>
    </row>
    <row r="256" spans="1:12" ht="45" hidden="1">
      <c r="A256" s="132"/>
      <c r="B256" s="132"/>
      <c r="C256" s="132"/>
      <c r="D256" s="132"/>
      <c r="E256" s="65"/>
      <c r="F256" s="65"/>
      <c r="G256" s="65"/>
      <c r="H256" s="66"/>
      <c r="I256" s="68" t="s">
        <v>174</v>
      </c>
      <c r="J256" s="76"/>
      <c r="K256" s="76"/>
      <c r="L256" s="76"/>
    </row>
    <row r="257" spans="1:12" ht="75" hidden="1">
      <c r="A257" s="132"/>
      <c r="B257" s="132"/>
      <c r="C257" s="132"/>
      <c r="D257" s="132"/>
      <c r="E257" s="65"/>
      <c r="F257" s="65"/>
      <c r="G257" s="65"/>
      <c r="H257" s="66"/>
      <c r="I257" s="68" t="s">
        <v>175</v>
      </c>
      <c r="J257" s="76"/>
      <c r="K257" s="76"/>
      <c r="L257" s="76"/>
    </row>
    <row r="258" spans="1:12" ht="60" hidden="1">
      <c r="A258" s="132"/>
      <c r="B258" s="132"/>
      <c r="C258" s="132"/>
      <c r="D258" s="132"/>
      <c r="E258" s="65"/>
      <c r="F258" s="65"/>
      <c r="G258" s="65">
        <v>1190.6</v>
      </c>
      <c r="H258" s="65">
        <f>E258+F258+G258</f>
        <v>1190.6</v>
      </c>
      <c r="I258" s="68" t="s">
        <v>176</v>
      </c>
      <c r="J258" s="76"/>
      <c r="K258" s="76"/>
      <c r="L258" s="76"/>
    </row>
    <row r="259" spans="1:12" ht="30" hidden="1">
      <c r="A259" s="132"/>
      <c r="B259" s="132"/>
      <c r="C259" s="132"/>
      <c r="D259" s="132"/>
      <c r="E259" s="65"/>
      <c r="F259" s="65"/>
      <c r="G259" s="65"/>
      <c r="H259" s="66"/>
      <c r="I259" s="68" t="s">
        <v>177</v>
      </c>
      <c r="J259" s="76"/>
      <c r="K259" s="76"/>
      <c r="L259" s="76"/>
    </row>
    <row r="260" spans="1:12" ht="15" hidden="1">
      <c r="A260" s="133"/>
      <c r="B260" s="133"/>
      <c r="C260" s="133"/>
      <c r="D260" s="133"/>
      <c r="E260" s="65"/>
      <c r="F260" s="65"/>
      <c r="G260" s="65"/>
      <c r="H260" s="66"/>
      <c r="I260" s="68" t="s">
        <v>178</v>
      </c>
      <c r="J260" s="76"/>
      <c r="K260" s="76"/>
      <c r="L260" s="76"/>
    </row>
    <row r="261" spans="1:12" ht="15">
      <c r="A261" s="94" t="s">
        <v>43</v>
      </c>
      <c r="B261" s="94">
        <v>2009</v>
      </c>
      <c r="C261" s="94">
        <v>2012</v>
      </c>
      <c r="D261" s="94" t="s">
        <v>44</v>
      </c>
      <c r="E261" s="65"/>
      <c r="F261" s="65"/>
      <c r="G261" s="65"/>
      <c r="H261" s="66"/>
      <c r="I261" s="67" t="s">
        <v>172</v>
      </c>
      <c r="J261" s="76"/>
      <c r="K261" s="76"/>
      <c r="L261" s="76"/>
    </row>
    <row r="262" spans="1:12" ht="15">
      <c r="A262" s="94"/>
      <c r="B262" s="94"/>
      <c r="C262" s="94"/>
      <c r="D262" s="94"/>
      <c r="E262" s="65"/>
      <c r="F262" s="65"/>
      <c r="G262" s="65"/>
      <c r="H262" s="66"/>
      <c r="I262" s="68" t="s">
        <v>173</v>
      </c>
      <c r="J262" s="76"/>
      <c r="K262" s="76"/>
      <c r="L262" s="76"/>
    </row>
    <row r="263" spans="1:12" ht="45">
      <c r="A263" s="94"/>
      <c r="B263" s="94"/>
      <c r="C263" s="94"/>
      <c r="D263" s="94"/>
      <c r="E263" s="65"/>
      <c r="F263" s="65"/>
      <c r="G263" s="65"/>
      <c r="H263" s="66"/>
      <c r="I263" s="68" t="s">
        <v>174</v>
      </c>
      <c r="J263" s="76"/>
      <c r="K263" s="76"/>
      <c r="L263" s="76"/>
    </row>
    <row r="264" spans="1:12" ht="75">
      <c r="A264" s="94"/>
      <c r="B264" s="94"/>
      <c r="C264" s="94"/>
      <c r="D264" s="94"/>
      <c r="E264" s="65"/>
      <c r="F264" s="65"/>
      <c r="G264" s="65"/>
      <c r="H264" s="66"/>
      <c r="I264" s="68" t="s">
        <v>175</v>
      </c>
      <c r="J264" s="76"/>
      <c r="K264" s="76"/>
      <c r="L264" s="76"/>
    </row>
    <row r="265" spans="1:12" ht="60">
      <c r="A265" s="94"/>
      <c r="B265" s="94"/>
      <c r="C265" s="94"/>
      <c r="D265" s="94"/>
      <c r="E265" s="65"/>
      <c r="F265" s="65">
        <v>222320</v>
      </c>
      <c r="G265" s="65">
        <v>158403</v>
      </c>
      <c r="H265" s="65">
        <f>E265+F265+G265</f>
        <v>380723</v>
      </c>
      <c r="I265" s="68" t="s">
        <v>176</v>
      </c>
      <c r="J265" s="76"/>
      <c r="K265" s="36" t="s">
        <v>274</v>
      </c>
      <c r="L265" s="36">
        <v>6406</v>
      </c>
    </row>
    <row r="266" spans="1:12" ht="30">
      <c r="A266" s="94"/>
      <c r="B266" s="94"/>
      <c r="C266" s="94"/>
      <c r="D266" s="94"/>
      <c r="E266" s="65"/>
      <c r="F266" s="65"/>
      <c r="G266" s="65"/>
      <c r="H266" s="66"/>
      <c r="I266" s="68" t="s">
        <v>177</v>
      </c>
      <c r="J266" s="76"/>
      <c r="K266" s="76"/>
      <c r="L266" s="76"/>
    </row>
    <row r="267" spans="1:12" ht="15">
      <c r="A267" s="94"/>
      <c r="B267" s="94"/>
      <c r="C267" s="94"/>
      <c r="D267" s="94"/>
      <c r="E267" s="65"/>
      <c r="F267" s="65"/>
      <c r="G267" s="65"/>
      <c r="H267" s="66"/>
      <c r="I267" s="68" t="s">
        <v>178</v>
      </c>
      <c r="J267" s="76"/>
      <c r="K267" s="76"/>
      <c r="L267" s="76"/>
    </row>
    <row r="268" spans="1:12" ht="15">
      <c r="A268" s="95" t="s">
        <v>275</v>
      </c>
      <c r="B268" s="95">
        <v>2010</v>
      </c>
      <c r="C268" s="95">
        <v>2010</v>
      </c>
      <c r="D268" s="95" t="s">
        <v>44</v>
      </c>
      <c r="E268" s="65"/>
      <c r="F268" s="65"/>
      <c r="G268" s="65"/>
      <c r="H268" s="66"/>
      <c r="I268" s="67" t="s">
        <v>172</v>
      </c>
      <c r="J268" s="76"/>
      <c r="K268" s="76"/>
      <c r="L268" s="76"/>
    </row>
    <row r="269" spans="1:12" ht="15">
      <c r="A269" s="132"/>
      <c r="B269" s="132"/>
      <c r="C269" s="132"/>
      <c r="D269" s="132"/>
      <c r="E269" s="65"/>
      <c r="F269" s="65"/>
      <c r="G269" s="65"/>
      <c r="H269" s="66"/>
      <c r="I269" s="68" t="s">
        <v>173</v>
      </c>
      <c r="J269" s="76"/>
      <c r="K269" s="76"/>
      <c r="L269" s="76"/>
    </row>
    <row r="270" spans="1:12" ht="45">
      <c r="A270" s="132"/>
      <c r="B270" s="132"/>
      <c r="C270" s="132"/>
      <c r="D270" s="132"/>
      <c r="E270" s="65"/>
      <c r="F270" s="65"/>
      <c r="G270" s="65"/>
      <c r="H270" s="66"/>
      <c r="I270" s="68" t="s">
        <v>174</v>
      </c>
      <c r="J270" s="76"/>
      <c r="K270" s="76"/>
      <c r="L270" s="76"/>
    </row>
    <row r="271" spans="1:12" ht="75">
      <c r="A271" s="132"/>
      <c r="B271" s="132"/>
      <c r="C271" s="132"/>
      <c r="D271" s="132"/>
      <c r="E271" s="65"/>
      <c r="F271" s="65"/>
      <c r="G271" s="65"/>
      <c r="H271" s="66"/>
      <c r="I271" s="68" t="s">
        <v>175</v>
      </c>
      <c r="J271" s="76"/>
      <c r="K271" s="76"/>
      <c r="L271" s="76"/>
    </row>
    <row r="272" spans="1:12" ht="60">
      <c r="A272" s="132"/>
      <c r="B272" s="132"/>
      <c r="C272" s="132"/>
      <c r="D272" s="132"/>
      <c r="E272" s="65"/>
      <c r="F272" s="65">
        <v>78144.7</v>
      </c>
      <c r="G272" s="65"/>
      <c r="H272" s="64">
        <f>E272+F272+G272</f>
        <v>78144.7</v>
      </c>
      <c r="I272" s="68" t="s">
        <v>176</v>
      </c>
      <c r="J272" s="76"/>
      <c r="K272" s="36" t="s">
        <v>274</v>
      </c>
      <c r="L272" s="36">
        <v>730</v>
      </c>
    </row>
    <row r="273" spans="1:12" ht="30">
      <c r="A273" s="132"/>
      <c r="B273" s="132"/>
      <c r="C273" s="132"/>
      <c r="D273" s="132"/>
      <c r="E273" s="65"/>
      <c r="F273" s="65"/>
      <c r="G273" s="65"/>
      <c r="H273" s="66"/>
      <c r="I273" s="68" t="s">
        <v>177</v>
      </c>
      <c r="J273" s="76"/>
      <c r="K273" s="76"/>
      <c r="L273" s="76"/>
    </row>
    <row r="274" spans="1:12" ht="15">
      <c r="A274" s="132"/>
      <c r="B274" s="132"/>
      <c r="C274" s="132"/>
      <c r="D274" s="132"/>
      <c r="E274" s="65"/>
      <c r="F274" s="65"/>
      <c r="G274" s="65"/>
      <c r="H274" s="66"/>
      <c r="I274" s="68" t="s">
        <v>178</v>
      </c>
      <c r="J274" s="76"/>
      <c r="K274" s="76"/>
      <c r="L274" s="76"/>
    </row>
    <row r="275" spans="1:12" ht="15">
      <c r="A275" s="133"/>
      <c r="B275" s="133"/>
      <c r="C275" s="133"/>
      <c r="D275" s="133"/>
      <c r="E275" s="65"/>
      <c r="F275" s="65"/>
      <c r="G275" s="65"/>
      <c r="H275" s="66"/>
      <c r="I275" s="67" t="s">
        <v>172</v>
      </c>
      <c r="J275" s="76"/>
      <c r="K275" s="76"/>
      <c r="L275" s="76"/>
    </row>
    <row r="276" spans="1:12" ht="15">
      <c r="A276" s="95" t="s">
        <v>276</v>
      </c>
      <c r="B276" s="95">
        <v>2009</v>
      </c>
      <c r="C276" s="95">
        <v>2012</v>
      </c>
      <c r="D276" s="95" t="s">
        <v>280</v>
      </c>
      <c r="E276" s="65"/>
      <c r="F276" s="65"/>
      <c r="G276" s="65"/>
      <c r="H276" s="66"/>
      <c r="I276" s="68" t="s">
        <v>173</v>
      </c>
      <c r="J276" s="76"/>
      <c r="K276" s="76"/>
      <c r="L276" s="76"/>
    </row>
    <row r="277" spans="1:12" ht="45">
      <c r="A277" s="132"/>
      <c r="B277" s="132"/>
      <c r="C277" s="132"/>
      <c r="D277" s="132"/>
      <c r="E277" s="65"/>
      <c r="F277" s="65"/>
      <c r="G277" s="65"/>
      <c r="H277" s="66"/>
      <c r="I277" s="68" t="s">
        <v>174</v>
      </c>
      <c r="J277" s="76"/>
      <c r="K277" s="76"/>
      <c r="L277" s="76"/>
    </row>
    <row r="278" spans="1:12" ht="75">
      <c r="A278" s="132"/>
      <c r="B278" s="132"/>
      <c r="C278" s="132"/>
      <c r="D278" s="132"/>
      <c r="E278" s="65"/>
      <c r="F278" s="65"/>
      <c r="G278" s="65"/>
      <c r="H278" s="66"/>
      <c r="I278" s="68" t="s">
        <v>175</v>
      </c>
      <c r="J278" s="76"/>
      <c r="K278" s="76"/>
      <c r="L278" s="76"/>
    </row>
    <row r="279" spans="1:12" ht="60">
      <c r="A279" s="132"/>
      <c r="B279" s="132"/>
      <c r="C279" s="132"/>
      <c r="D279" s="132"/>
      <c r="E279" s="65">
        <v>17620</v>
      </c>
      <c r="F279" s="65">
        <v>2360</v>
      </c>
      <c r="G279" s="65">
        <v>146773</v>
      </c>
      <c r="H279" s="65">
        <f>E279+F279+G279</f>
        <v>166753</v>
      </c>
      <c r="I279" s="68" t="s">
        <v>176</v>
      </c>
      <c r="J279" s="76"/>
      <c r="K279" s="76"/>
      <c r="L279" s="76"/>
    </row>
    <row r="280" spans="1:12" ht="30">
      <c r="A280" s="132"/>
      <c r="B280" s="132"/>
      <c r="C280" s="132"/>
      <c r="D280" s="132"/>
      <c r="E280" s="65"/>
      <c r="F280" s="65"/>
      <c r="G280" s="65"/>
      <c r="H280" s="66"/>
      <c r="I280" s="68" t="s">
        <v>177</v>
      </c>
      <c r="J280" s="76"/>
      <c r="K280" s="76"/>
      <c r="L280" s="76"/>
    </row>
    <row r="281" spans="1:12" ht="15">
      <c r="A281" s="133"/>
      <c r="B281" s="133"/>
      <c r="C281" s="133"/>
      <c r="D281" s="133"/>
      <c r="E281" s="65"/>
      <c r="F281" s="65"/>
      <c r="G281" s="65"/>
      <c r="H281" s="66"/>
      <c r="I281" s="68" t="s">
        <v>178</v>
      </c>
      <c r="J281" s="76"/>
      <c r="K281" s="76"/>
      <c r="L281" s="76"/>
    </row>
    <row r="282" spans="1:12" ht="159.75" customHeight="1" hidden="1">
      <c r="A282" s="68" t="s">
        <v>275</v>
      </c>
      <c r="B282" s="62">
        <v>2010</v>
      </c>
      <c r="C282" s="62">
        <v>2010</v>
      </c>
      <c r="D282" s="62" t="s">
        <v>44</v>
      </c>
      <c r="E282" s="65"/>
      <c r="F282" s="65">
        <v>78144.7</v>
      </c>
      <c r="G282" s="65"/>
      <c r="H282" s="64">
        <f>E282+F282+G282</f>
        <v>78144.7</v>
      </c>
      <c r="I282" s="62"/>
      <c r="J282" s="76"/>
      <c r="K282" s="76"/>
      <c r="L282" s="76"/>
    </row>
    <row r="283" spans="1:12" ht="159.75" customHeight="1" hidden="1">
      <c r="A283" s="68" t="s">
        <v>276</v>
      </c>
      <c r="B283" s="62">
        <v>2009</v>
      </c>
      <c r="C283" s="62">
        <v>20012</v>
      </c>
      <c r="D283" s="62"/>
      <c r="E283" s="65"/>
      <c r="F283" s="65"/>
      <c r="G283" s="65"/>
      <c r="H283" s="64"/>
      <c r="I283" s="62"/>
      <c r="J283" s="76"/>
      <c r="K283" s="76"/>
      <c r="L283" s="76"/>
    </row>
    <row r="284" spans="1:12" s="73" customFormat="1" ht="38.25" customHeight="1">
      <c r="A284" s="65" t="s">
        <v>45</v>
      </c>
      <c r="B284" s="38"/>
      <c r="C284" s="38"/>
      <c r="D284" s="38"/>
      <c r="E284" s="72">
        <f>E279+E272+E265+E55+E20</f>
        <v>65620</v>
      </c>
      <c r="F284" s="72">
        <f>F279+F272+F265+F55+F20</f>
        <v>373404.7</v>
      </c>
      <c r="G284" s="72">
        <f>G279+G272+G265+G55+G20</f>
        <v>348931</v>
      </c>
      <c r="H284" s="72">
        <f>SUM(E284:G284)</f>
        <v>787955.7</v>
      </c>
      <c r="I284" s="38"/>
      <c r="J284" s="76"/>
      <c r="K284" s="76"/>
      <c r="L284" s="76"/>
    </row>
    <row r="285" spans="1:12" ht="48.75" customHeight="1">
      <c r="A285" s="74" t="s">
        <v>46</v>
      </c>
      <c r="B285" s="75"/>
      <c r="C285" s="75"/>
      <c r="D285" s="75"/>
      <c r="E285" s="74">
        <f>E12+E19+E26+E33</f>
        <v>113232</v>
      </c>
      <c r="F285" s="75"/>
      <c r="G285" s="75"/>
      <c r="H285" s="74">
        <f>E285</f>
        <v>113232</v>
      </c>
      <c r="I285" s="76"/>
      <c r="J285" s="76"/>
      <c r="K285" s="76"/>
      <c r="L285" s="76"/>
    </row>
    <row r="286" spans="1:12" ht="26.25" customHeight="1">
      <c r="A286" s="75" t="s">
        <v>278</v>
      </c>
      <c r="B286" s="75"/>
      <c r="C286" s="75"/>
      <c r="D286" s="75"/>
      <c r="E286" s="75">
        <f>E284+E285</f>
        <v>178852</v>
      </c>
      <c r="F286" s="75">
        <f>F284+F285</f>
        <v>373404.7</v>
      </c>
      <c r="G286" s="75">
        <f>G284+G285</f>
        <v>348931</v>
      </c>
      <c r="H286" s="75">
        <f>H284+H285</f>
        <v>901187.7</v>
      </c>
      <c r="I286" s="76"/>
      <c r="J286" s="76"/>
      <c r="K286" s="76"/>
      <c r="L286" s="76"/>
    </row>
    <row r="287" spans="1:12" ht="26.25" customHeight="1">
      <c r="A287" s="77"/>
      <c r="B287" s="77"/>
      <c r="C287" s="77"/>
      <c r="D287" s="77"/>
      <c r="E287" s="77"/>
      <c r="F287" s="77"/>
      <c r="G287" s="77"/>
      <c r="H287" s="77"/>
      <c r="I287" s="78"/>
      <c r="J287" s="78"/>
      <c r="K287" s="78"/>
      <c r="L287" s="78"/>
    </row>
    <row r="288" spans="1:12" ht="26.25" customHeight="1">
      <c r="A288" s="77"/>
      <c r="B288" s="77"/>
      <c r="C288" s="77"/>
      <c r="D288" s="77"/>
      <c r="E288" s="77"/>
      <c r="F288" s="77"/>
      <c r="G288" s="77"/>
      <c r="H288" s="77"/>
      <c r="I288" s="78"/>
      <c r="J288" s="78"/>
      <c r="K288" s="78"/>
      <c r="L288" s="78"/>
    </row>
    <row r="289" spans="1:12" ht="26.25" customHeight="1">
      <c r="A289" s="77"/>
      <c r="B289" s="81"/>
      <c r="C289" s="81"/>
      <c r="D289" s="81"/>
      <c r="E289" s="81"/>
      <c r="F289" s="81"/>
      <c r="G289" s="81"/>
      <c r="H289" s="81"/>
      <c r="I289" s="82"/>
      <c r="J289" s="78"/>
      <c r="K289" s="78"/>
      <c r="L289" s="78"/>
    </row>
  </sheetData>
  <sheetProtection selectLockedCells="1" selectUnlockedCells="1"/>
  <mergeCells count="168">
    <mergeCell ref="J5:L7"/>
    <mergeCell ref="A276:A281"/>
    <mergeCell ref="B276:B281"/>
    <mergeCell ref="C276:C281"/>
    <mergeCell ref="D276:D281"/>
    <mergeCell ref="D268:D275"/>
    <mergeCell ref="C268:C275"/>
    <mergeCell ref="B268:B275"/>
    <mergeCell ref="A268:A275"/>
    <mergeCell ref="A79:A85"/>
    <mergeCell ref="A72:A78"/>
    <mergeCell ref="B72:B78"/>
    <mergeCell ref="C72:C78"/>
    <mergeCell ref="D72:D78"/>
    <mergeCell ref="B65:B71"/>
    <mergeCell ref="C65:C71"/>
    <mergeCell ref="D65:D71"/>
    <mergeCell ref="B79:B85"/>
    <mergeCell ref="C79:C85"/>
    <mergeCell ref="D79:D85"/>
    <mergeCell ref="D51:D57"/>
    <mergeCell ref="A58:A64"/>
    <mergeCell ref="B58:B64"/>
    <mergeCell ref="C58:C64"/>
    <mergeCell ref="D58:D64"/>
    <mergeCell ref="A5:A8"/>
    <mergeCell ref="B5:C7"/>
    <mergeCell ref="D5:H5"/>
    <mergeCell ref="A2:I2"/>
    <mergeCell ref="A3:I3"/>
    <mergeCell ref="A4:I4"/>
    <mergeCell ref="D6:D8"/>
    <mergeCell ref="E6:H6"/>
    <mergeCell ref="E7:G7"/>
    <mergeCell ref="H7:H8"/>
    <mergeCell ref="D37:D43"/>
    <mergeCell ref="D44:D50"/>
    <mergeCell ref="A37:A43"/>
    <mergeCell ref="B37:B43"/>
    <mergeCell ref="C37:C43"/>
    <mergeCell ref="A44:A50"/>
    <mergeCell ref="B44:B50"/>
    <mergeCell ref="C44:C50"/>
    <mergeCell ref="D261:D267"/>
    <mergeCell ref="A86:A92"/>
    <mergeCell ref="B86:B92"/>
    <mergeCell ref="C86:C92"/>
    <mergeCell ref="D86:D92"/>
    <mergeCell ref="A93:A99"/>
    <mergeCell ref="B93:B99"/>
    <mergeCell ref="C93:C99"/>
    <mergeCell ref="D93:D99"/>
    <mergeCell ref="D100:D106"/>
    <mergeCell ref="A9:A15"/>
    <mergeCell ref="B9:B15"/>
    <mergeCell ref="C9:C15"/>
    <mergeCell ref="A261:A267"/>
    <mergeCell ref="B261:B267"/>
    <mergeCell ref="C261:C267"/>
    <mergeCell ref="A51:A57"/>
    <mergeCell ref="B51:B57"/>
    <mergeCell ref="C51:C57"/>
    <mergeCell ref="A65:A71"/>
    <mergeCell ref="A30:A36"/>
    <mergeCell ref="B30:B36"/>
    <mergeCell ref="C30:C36"/>
    <mergeCell ref="D30:D36"/>
    <mergeCell ref="C100:C106"/>
    <mergeCell ref="B100:B106"/>
    <mergeCell ref="A100:A106"/>
    <mergeCell ref="A107:A113"/>
    <mergeCell ref="B107:B113"/>
    <mergeCell ref="C107:C113"/>
    <mergeCell ref="D107:D113"/>
    <mergeCell ref="A114:A120"/>
    <mergeCell ref="D114:D120"/>
    <mergeCell ref="C114:C120"/>
    <mergeCell ref="B114:B120"/>
    <mergeCell ref="A121:A127"/>
    <mergeCell ref="B121:B127"/>
    <mergeCell ref="D121:D127"/>
    <mergeCell ref="C121:C127"/>
    <mergeCell ref="A128:A134"/>
    <mergeCell ref="B128:B134"/>
    <mergeCell ref="C128:C134"/>
    <mergeCell ref="D128:D134"/>
    <mergeCell ref="D135:D141"/>
    <mergeCell ref="C135:C141"/>
    <mergeCell ref="B135:B141"/>
    <mergeCell ref="A135:A141"/>
    <mergeCell ref="C142:C148"/>
    <mergeCell ref="D142:D148"/>
    <mergeCell ref="D163:D169"/>
    <mergeCell ref="C163:C169"/>
    <mergeCell ref="C156:C162"/>
    <mergeCell ref="A149:A155"/>
    <mergeCell ref="A156:A162"/>
    <mergeCell ref="A142:A148"/>
    <mergeCell ref="B142:B148"/>
    <mergeCell ref="B156:B162"/>
    <mergeCell ref="D177:D183"/>
    <mergeCell ref="C177:C183"/>
    <mergeCell ref="B177:B183"/>
    <mergeCell ref="D149:D155"/>
    <mergeCell ref="D156:D162"/>
    <mergeCell ref="C149:C155"/>
    <mergeCell ref="B149:B155"/>
    <mergeCell ref="B163:B169"/>
    <mergeCell ref="D170:D176"/>
    <mergeCell ref="C170:C176"/>
    <mergeCell ref="A163:A169"/>
    <mergeCell ref="B170:B176"/>
    <mergeCell ref="A170:A176"/>
    <mergeCell ref="A177:A183"/>
    <mergeCell ref="D254:D260"/>
    <mergeCell ref="C254:C260"/>
    <mergeCell ref="B254:B260"/>
    <mergeCell ref="A254:A260"/>
    <mergeCell ref="C184:C190"/>
    <mergeCell ref="B184:B190"/>
    <mergeCell ref="A184:A190"/>
    <mergeCell ref="A191:A197"/>
    <mergeCell ref="B191:B197"/>
    <mergeCell ref="D184:D190"/>
    <mergeCell ref="D219:D225"/>
    <mergeCell ref="D212:D218"/>
    <mergeCell ref="D205:D211"/>
    <mergeCell ref="D198:D204"/>
    <mergeCell ref="B198:B204"/>
    <mergeCell ref="A198:A204"/>
    <mergeCell ref="A205:A211"/>
    <mergeCell ref="B205:B211"/>
    <mergeCell ref="I5:I8"/>
    <mergeCell ref="B23:B29"/>
    <mergeCell ref="A23:A29"/>
    <mergeCell ref="D23:D29"/>
    <mergeCell ref="C23:C29"/>
    <mergeCell ref="D9:D15"/>
    <mergeCell ref="A16:A22"/>
    <mergeCell ref="B16:B22"/>
    <mergeCell ref="C16:C22"/>
    <mergeCell ref="D16:D22"/>
    <mergeCell ref="B240:B246"/>
    <mergeCell ref="A240:A246"/>
    <mergeCell ref="A233:A239"/>
    <mergeCell ref="B233:B239"/>
    <mergeCell ref="B226:B232"/>
    <mergeCell ref="A226:A232"/>
    <mergeCell ref="C212:C218"/>
    <mergeCell ref="D233:D239"/>
    <mergeCell ref="B219:B225"/>
    <mergeCell ref="C219:C225"/>
    <mergeCell ref="B212:B218"/>
    <mergeCell ref="A212:A218"/>
    <mergeCell ref="A219:A225"/>
    <mergeCell ref="A247:A253"/>
    <mergeCell ref="B247:B253"/>
    <mergeCell ref="C247:C253"/>
    <mergeCell ref="D247:D253"/>
    <mergeCell ref="D240:D246"/>
    <mergeCell ref="D226:D232"/>
    <mergeCell ref="C226:C232"/>
    <mergeCell ref="C191:C197"/>
    <mergeCell ref="D191:D197"/>
    <mergeCell ref="C233:C239"/>
    <mergeCell ref="C240:C246"/>
    <mergeCell ref="C198:C204"/>
    <mergeCell ref="C205:C211"/>
  </mergeCells>
  <printOptions/>
  <pageMargins left="0.3937007874015748" right="0.3937007874015748" top="0.3937007874015748" bottom="0.53" header="0" footer="0"/>
  <pageSetup horizontalDpi="600" verticalDpi="600" orientation="portrait" paperSize="9" scale="63" r:id="rId1"/>
  <rowBreaks count="2" manualBreakCount="2">
    <brk id="50" max="255" man="1"/>
    <brk id="289" max="255" man="1"/>
  </rowBreaks>
</worksheet>
</file>

<file path=xl/worksheets/sheet6.xml><?xml version="1.0" encoding="utf-8"?>
<worksheet xmlns="http://schemas.openxmlformats.org/spreadsheetml/2006/main" xmlns:r="http://schemas.openxmlformats.org/officeDocument/2006/relationships">
  <sheetPr codeName="Лист5"/>
  <dimension ref="A1:R289"/>
  <sheetViews>
    <sheetView zoomScale="75" zoomScaleNormal="75" workbookViewId="0" topLeftCell="A1">
      <selection activeCell="B9" sqref="B9:B15"/>
    </sheetView>
  </sheetViews>
  <sheetFormatPr defaultColWidth="9.00390625" defaultRowHeight="12.75"/>
  <cols>
    <col min="1" max="1" width="23.625" style="39" customWidth="1"/>
    <col min="2" max="2" width="10.25390625" style="39" customWidth="1"/>
    <col min="3" max="3" width="11.75390625" style="39" customWidth="1"/>
    <col min="4" max="4" width="21.625" style="39" customWidth="1"/>
    <col min="5" max="5" width="9.25390625" style="39" bestFit="1" customWidth="1"/>
    <col min="6" max="6" width="9.875" style="39" bestFit="1" customWidth="1"/>
    <col min="7" max="7" width="9.125" style="39" customWidth="1"/>
    <col min="8" max="8" width="16.00390625" style="39" customWidth="1"/>
    <col min="9" max="9" width="18.25390625" style="39" customWidth="1"/>
    <col min="10" max="10" width="11.625" style="39" bestFit="1" customWidth="1"/>
    <col min="11" max="11" width="9.125" style="39" customWidth="1"/>
    <col min="12" max="13" width="10.375" style="39" bestFit="1" customWidth="1"/>
    <col min="14" max="15" width="11.875" style="39" customWidth="1"/>
    <col min="16" max="16" width="12.00390625" style="39" customWidth="1"/>
    <col min="17" max="17" width="9.125" style="39" customWidth="1"/>
    <col min="18" max="18" width="9.25390625" style="39" hidden="1" customWidth="1"/>
    <col min="19" max="16384" width="9.125" style="39" customWidth="1"/>
  </cols>
  <sheetData>
    <row r="1" spans="1:17" ht="20.25">
      <c r="A1" s="60"/>
      <c r="B1" s="61"/>
      <c r="C1" s="61"/>
      <c r="D1" s="61"/>
      <c r="E1" s="61"/>
      <c r="F1" s="61"/>
      <c r="G1" s="61"/>
      <c r="H1" s="61"/>
      <c r="I1" s="61"/>
      <c r="O1" s="144" t="s">
        <v>230</v>
      </c>
      <c r="P1" s="144"/>
      <c r="Q1" s="144"/>
    </row>
    <row r="2" spans="1:9" ht="22.5">
      <c r="A2" s="137" t="s">
        <v>156</v>
      </c>
      <c r="B2" s="137"/>
      <c r="C2" s="137"/>
      <c r="D2" s="137"/>
      <c r="E2" s="137"/>
      <c r="F2" s="137"/>
      <c r="G2" s="137"/>
      <c r="H2" s="137"/>
      <c r="I2" s="137"/>
    </row>
    <row r="3" spans="1:9" ht="20.25">
      <c r="A3" s="138" t="s">
        <v>26</v>
      </c>
      <c r="B3" s="138"/>
      <c r="C3" s="138"/>
      <c r="D3" s="138"/>
      <c r="E3" s="138"/>
      <c r="F3" s="138"/>
      <c r="G3" s="138"/>
      <c r="H3" s="138"/>
      <c r="I3" s="138"/>
    </row>
    <row r="4" spans="1:9" ht="18.75">
      <c r="A4" s="139" t="s">
        <v>157</v>
      </c>
      <c r="B4" s="139"/>
      <c r="C4" s="139"/>
      <c r="D4" s="139"/>
      <c r="E4" s="139"/>
      <c r="F4" s="139"/>
      <c r="G4" s="139"/>
      <c r="H4" s="139"/>
      <c r="I4" s="139"/>
    </row>
    <row r="5" spans="1:17" ht="15" customHeight="1">
      <c r="A5" s="94" t="s">
        <v>158</v>
      </c>
      <c r="B5" s="94" t="s">
        <v>159</v>
      </c>
      <c r="C5" s="94"/>
      <c r="D5" s="134" t="s">
        <v>160</v>
      </c>
      <c r="E5" s="135"/>
      <c r="F5" s="135"/>
      <c r="G5" s="135"/>
      <c r="H5" s="136"/>
      <c r="I5" s="95" t="s">
        <v>161</v>
      </c>
      <c r="J5" s="145" t="s">
        <v>181</v>
      </c>
      <c r="K5" s="145"/>
      <c r="L5" s="145"/>
      <c r="M5" s="145"/>
      <c r="N5" s="145"/>
      <c r="O5" s="145" t="s">
        <v>182</v>
      </c>
      <c r="P5" s="145"/>
      <c r="Q5" s="145"/>
    </row>
    <row r="6" spans="1:17" ht="15" customHeight="1">
      <c r="A6" s="94"/>
      <c r="B6" s="94"/>
      <c r="C6" s="94"/>
      <c r="D6" s="94" t="s">
        <v>163</v>
      </c>
      <c r="E6" s="94" t="s">
        <v>164</v>
      </c>
      <c r="F6" s="94"/>
      <c r="G6" s="94"/>
      <c r="H6" s="94"/>
      <c r="I6" s="132"/>
      <c r="J6" s="145" t="s">
        <v>231</v>
      </c>
      <c r="K6" s="145" t="s">
        <v>183</v>
      </c>
      <c r="L6" s="145"/>
      <c r="M6" s="145"/>
      <c r="N6" s="145"/>
      <c r="O6" s="145"/>
      <c r="P6" s="145"/>
      <c r="Q6" s="145"/>
    </row>
    <row r="7" spans="1:17" ht="15">
      <c r="A7" s="94"/>
      <c r="B7" s="94"/>
      <c r="C7" s="94"/>
      <c r="D7" s="94"/>
      <c r="E7" s="140" t="s">
        <v>165</v>
      </c>
      <c r="F7" s="141"/>
      <c r="G7" s="142"/>
      <c r="H7" s="95" t="s">
        <v>166</v>
      </c>
      <c r="I7" s="132"/>
      <c r="J7" s="145"/>
      <c r="K7" s="145"/>
      <c r="L7" s="145"/>
      <c r="M7" s="145"/>
      <c r="N7" s="145"/>
      <c r="O7" s="145"/>
      <c r="P7" s="145"/>
      <c r="Q7" s="145"/>
    </row>
    <row r="8" spans="1:18" ht="45">
      <c r="A8" s="94"/>
      <c r="B8" s="62" t="s">
        <v>167</v>
      </c>
      <c r="C8" s="62" t="s">
        <v>168</v>
      </c>
      <c r="D8" s="94"/>
      <c r="E8" s="64" t="s">
        <v>27</v>
      </c>
      <c r="F8" s="64" t="s">
        <v>28</v>
      </c>
      <c r="G8" s="64" t="s">
        <v>29</v>
      </c>
      <c r="H8" s="133"/>
      <c r="I8" s="133"/>
      <c r="J8" s="145"/>
      <c r="K8" s="63" t="s">
        <v>184</v>
      </c>
      <c r="L8" s="63" t="s">
        <v>185</v>
      </c>
      <c r="M8" s="63" t="s">
        <v>186</v>
      </c>
      <c r="N8" s="63" t="s">
        <v>187</v>
      </c>
      <c r="O8" s="63" t="s">
        <v>188</v>
      </c>
      <c r="P8" s="63" t="s">
        <v>170</v>
      </c>
      <c r="Q8" s="63" t="s">
        <v>171</v>
      </c>
      <c r="R8" s="39" t="s">
        <v>232</v>
      </c>
    </row>
    <row r="9" spans="1:17" ht="15">
      <c r="A9" s="94" t="s">
        <v>30</v>
      </c>
      <c r="B9" s="94" t="s">
        <v>233</v>
      </c>
      <c r="C9" s="94">
        <v>2012</v>
      </c>
      <c r="D9" s="94" t="s">
        <v>31</v>
      </c>
      <c r="E9" s="65"/>
      <c r="F9" s="65"/>
      <c r="G9" s="65"/>
      <c r="H9" s="66"/>
      <c r="I9" s="67" t="s">
        <v>172</v>
      </c>
      <c r="J9" s="37"/>
      <c r="K9" s="37"/>
      <c r="L9" s="37"/>
      <c r="M9" s="37"/>
      <c r="N9" s="37"/>
      <c r="O9" s="63"/>
      <c r="P9" s="63"/>
      <c r="Q9" s="63"/>
    </row>
    <row r="10" spans="1:17" ht="15">
      <c r="A10" s="94"/>
      <c r="B10" s="94"/>
      <c r="C10" s="94"/>
      <c r="D10" s="94"/>
      <c r="E10" s="65"/>
      <c r="F10" s="65"/>
      <c r="G10" s="65"/>
      <c r="H10" s="66"/>
      <c r="I10" s="68" t="s">
        <v>173</v>
      </c>
      <c r="J10" s="69"/>
      <c r="K10" s="69"/>
      <c r="L10" s="69"/>
      <c r="M10" s="69"/>
      <c r="N10" s="69"/>
      <c r="O10" s="69"/>
      <c r="P10" s="69"/>
      <c r="Q10" s="69"/>
    </row>
    <row r="11" spans="1:18" ht="45">
      <c r="A11" s="94"/>
      <c r="B11" s="94"/>
      <c r="C11" s="94"/>
      <c r="D11" s="94"/>
      <c r="E11" s="65"/>
      <c r="F11" s="65"/>
      <c r="G11" s="65"/>
      <c r="H11" s="66"/>
      <c r="I11" s="68" t="s">
        <v>174</v>
      </c>
      <c r="J11" s="69"/>
      <c r="K11" s="69"/>
      <c r="L11" s="69"/>
      <c r="M11" s="69"/>
      <c r="N11" s="69"/>
      <c r="O11" s="69"/>
      <c r="P11" s="69"/>
      <c r="Q11" s="69"/>
      <c r="R11" s="70">
        <f aca="true" t="shared" si="0" ref="R11:R74">J11/$J$284</f>
        <v>0</v>
      </c>
    </row>
    <row r="12" spans="1:18" ht="75">
      <c r="A12" s="94"/>
      <c r="B12" s="94"/>
      <c r="C12" s="94"/>
      <c r="D12" s="94"/>
      <c r="E12" s="65">
        <v>1797</v>
      </c>
      <c r="F12" s="65"/>
      <c r="G12" s="65"/>
      <c r="H12" s="65">
        <f>E12</f>
        <v>1797</v>
      </c>
      <c r="I12" s="68" t="s">
        <v>175</v>
      </c>
      <c r="J12" s="69"/>
      <c r="K12" s="69"/>
      <c r="L12" s="69"/>
      <c r="M12" s="69"/>
      <c r="N12" s="69"/>
      <c r="O12" s="69"/>
      <c r="P12" s="69"/>
      <c r="Q12" s="69"/>
      <c r="R12" s="70">
        <f t="shared" si="0"/>
        <v>0</v>
      </c>
    </row>
    <row r="13" spans="1:18" ht="60">
      <c r="A13" s="94"/>
      <c r="B13" s="94"/>
      <c r="C13" s="94"/>
      <c r="D13" s="94"/>
      <c r="E13" s="65"/>
      <c r="F13" s="65"/>
      <c r="G13" s="65"/>
      <c r="H13" s="65"/>
      <c r="I13" s="68" t="s">
        <v>176</v>
      </c>
      <c r="J13" s="37"/>
      <c r="K13" s="37"/>
      <c r="L13" s="37"/>
      <c r="M13" s="37"/>
      <c r="N13" s="37"/>
      <c r="O13" s="69"/>
      <c r="P13" s="69"/>
      <c r="Q13" s="69"/>
      <c r="R13" s="70">
        <f t="shared" si="0"/>
        <v>0</v>
      </c>
    </row>
    <row r="14" spans="1:18" ht="30">
      <c r="A14" s="94"/>
      <c r="B14" s="94"/>
      <c r="C14" s="94"/>
      <c r="D14" s="94"/>
      <c r="E14" s="65"/>
      <c r="F14" s="65"/>
      <c r="G14" s="65"/>
      <c r="H14" s="66"/>
      <c r="I14" s="68" t="s">
        <v>177</v>
      </c>
      <c r="J14" s="69"/>
      <c r="K14" s="69"/>
      <c r="L14" s="69"/>
      <c r="M14" s="69"/>
      <c r="N14" s="69"/>
      <c r="O14" s="69"/>
      <c r="P14" s="69"/>
      <c r="Q14" s="69"/>
      <c r="R14" s="70">
        <f t="shared" si="0"/>
        <v>0</v>
      </c>
    </row>
    <row r="15" spans="1:18" ht="15">
      <c r="A15" s="94"/>
      <c r="B15" s="94"/>
      <c r="C15" s="94"/>
      <c r="D15" s="94"/>
      <c r="E15" s="65"/>
      <c r="F15" s="65"/>
      <c r="G15" s="65"/>
      <c r="H15" s="66"/>
      <c r="I15" s="68" t="s">
        <v>178</v>
      </c>
      <c r="J15" s="69"/>
      <c r="K15" s="69"/>
      <c r="L15" s="69"/>
      <c r="M15" s="69"/>
      <c r="N15" s="69"/>
      <c r="O15" s="69"/>
      <c r="P15" s="69"/>
      <c r="Q15" s="69"/>
      <c r="R15" s="70">
        <f t="shared" si="0"/>
        <v>0</v>
      </c>
    </row>
    <row r="16" spans="1:18" ht="15">
      <c r="A16" s="94" t="s">
        <v>39</v>
      </c>
      <c r="B16" s="94">
        <v>2008</v>
      </c>
      <c r="C16" s="94" t="s">
        <v>234</v>
      </c>
      <c r="D16" s="94" t="s">
        <v>235</v>
      </c>
      <c r="E16" s="65"/>
      <c r="F16" s="65"/>
      <c r="G16" s="65"/>
      <c r="H16" s="66"/>
      <c r="I16" s="67" t="s">
        <v>172</v>
      </c>
      <c r="J16" s="65">
        <f>N16</f>
        <v>36837.92</v>
      </c>
      <c r="K16" s="65"/>
      <c r="L16" s="65"/>
      <c r="M16" s="65"/>
      <c r="N16" s="65">
        <f>N20</f>
        <v>36837.92</v>
      </c>
      <c r="O16" s="63"/>
      <c r="P16" s="63"/>
      <c r="Q16" s="63"/>
      <c r="R16" s="70">
        <f t="shared" si="0"/>
        <v>0.11129947418603736</v>
      </c>
    </row>
    <row r="17" spans="1:18" ht="15">
      <c r="A17" s="94"/>
      <c r="B17" s="94"/>
      <c r="C17" s="94"/>
      <c r="D17" s="94"/>
      <c r="E17" s="65"/>
      <c r="F17" s="65"/>
      <c r="G17" s="65"/>
      <c r="H17" s="66"/>
      <c r="I17" s="68" t="s">
        <v>173</v>
      </c>
      <c r="J17" s="65"/>
      <c r="K17" s="65"/>
      <c r="L17" s="65"/>
      <c r="M17" s="65"/>
      <c r="N17" s="65"/>
      <c r="O17" s="69"/>
      <c r="P17" s="69"/>
      <c r="Q17" s="69"/>
      <c r="R17" s="70">
        <f t="shared" si="0"/>
        <v>0</v>
      </c>
    </row>
    <row r="18" spans="1:18" ht="45">
      <c r="A18" s="94"/>
      <c r="B18" s="94"/>
      <c r="C18" s="94"/>
      <c r="D18" s="94"/>
      <c r="E18" s="65"/>
      <c r="F18" s="65"/>
      <c r="G18" s="65"/>
      <c r="H18" s="66"/>
      <c r="I18" s="68" t="s">
        <v>174</v>
      </c>
      <c r="J18" s="69"/>
      <c r="K18" s="69"/>
      <c r="L18" s="69"/>
      <c r="M18" s="69"/>
      <c r="N18" s="69"/>
      <c r="O18" s="69"/>
      <c r="P18" s="69"/>
      <c r="Q18" s="69"/>
      <c r="R18" s="70">
        <f t="shared" si="0"/>
        <v>0</v>
      </c>
    </row>
    <row r="19" spans="1:18" ht="75">
      <c r="A19" s="94"/>
      <c r="B19" s="94"/>
      <c r="C19" s="94"/>
      <c r="D19" s="94"/>
      <c r="E19" s="65"/>
      <c r="F19" s="65"/>
      <c r="G19" s="65"/>
      <c r="H19" s="65"/>
      <c r="I19" s="68" t="s">
        <v>175</v>
      </c>
      <c r="J19" s="69"/>
      <c r="K19" s="69"/>
      <c r="L19" s="69"/>
      <c r="M19" s="69"/>
      <c r="N19" s="69"/>
      <c r="O19" s="69"/>
      <c r="P19" s="69"/>
      <c r="Q19" s="69"/>
      <c r="R19" s="70">
        <f t="shared" si="0"/>
        <v>0</v>
      </c>
    </row>
    <row r="20" spans="1:18" ht="60">
      <c r="A20" s="94"/>
      <c r="B20" s="94"/>
      <c r="C20" s="94"/>
      <c r="D20" s="94"/>
      <c r="E20" s="65">
        <v>48000</v>
      </c>
      <c r="F20" s="65">
        <v>53800</v>
      </c>
      <c r="G20" s="65">
        <v>41800</v>
      </c>
      <c r="H20" s="65">
        <f>E20+F20+G20</f>
        <v>143600</v>
      </c>
      <c r="I20" s="68" t="s">
        <v>176</v>
      </c>
      <c r="J20" s="65">
        <f>N20</f>
        <v>36837.92</v>
      </c>
      <c r="K20" s="65"/>
      <c r="L20" s="65"/>
      <c r="M20" s="65"/>
      <c r="N20" s="65">
        <v>36837.92</v>
      </c>
      <c r="O20" s="69"/>
      <c r="P20" s="69"/>
      <c r="Q20" s="69"/>
      <c r="R20" s="70">
        <f t="shared" si="0"/>
        <v>0.11129947418603736</v>
      </c>
    </row>
    <row r="21" spans="1:18" ht="30">
      <c r="A21" s="94"/>
      <c r="B21" s="94"/>
      <c r="C21" s="94"/>
      <c r="D21" s="94"/>
      <c r="E21" s="65"/>
      <c r="F21" s="65"/>
      <c r="G21" s="65"/>
      <c r="H21" s="66"/>
      <c r="I21" s="68" t="s">
        <v>177</v>
      </c>
      <c r="J21" s="69"/>
      <c r="K21" s="69"/>
      <c r="L21" s="69"/>
      <c r="M21" s="69"/>
      <c r="N21" s="69"/>
      <c r="O21" s="69"/>
      <c r="P21" s="69"/>
      <c r="Q21" s="69"/>
      <c r="R21" s="70">
        <f t="shared" si="0"/>
        <v>0</v>
      </c>
    </row>
    <row r="22" spans="1:18" ht="15">
      <c r="A22" s="94"/>
      <c r="B22" s="94"/>
      <c r="C22" s="94"/>
      <c r="D22" s="94"/>
      <c r="E22" s="65"/>
      <c r="F22" s="65"/>
      <c r="G22" s="65"/>
      <c r="H22" s="66"/>
      <c r="I22" s="68" t="s">
        <v>178</v>
      </c>
      <c r="J22" s="69"/>
      <c r="K22" s="69"/>
      <c r="L22" s="69"/>
      <c r="M22" s="69"/>
      <c r="N22" s="69"/>
      <c r="O22" s="69"/>
      <c r="P22" s="69"/>
      <c r="Q22" s="69"/>
      <c r="R22" s="70">
        <f t="shared" si="0"/>
        <v>0</v>
      </c>
    </row>
    <row r="23" spans="1:18" ht="15">
      <c r="A23" s="95" t="s">
        <v>236</v>
      </c>
      <c r="B23" s="95">
        <v>2008</v>
      </c>
      <c r="C23" s="95">
        <v>2010</v>
      </c>
      <c r="D23" s="95" t="s">
        <v>237</v>
      </c>
      <c r="E23" s="65"/>
      <c r="F23" s="65"/>
      <c r="G23" s="65"/>
      <c r="H23" s="66"/>
      <c r="I23" s="67" t="s">
        <v>172</v>
      </c>
      <c r="J23" s="37"/>
      <c r="K23" s="37"/>
      <c r="L23" s="37"/>
      <c r="M23" s="37"/>
      <c r="N23" s="37"/>
      <c r="O23" s="63"/>
      <c r="P23" s="63"/>
      <c r="Q23" s="63"/>
      <c r="R23" s="70">
        <f t="shared" si="0"/>
        <v>0</v>
      </c>
    </row>
    <row r="24" spans="1:18" ht="15">
      <c r="A24" s="132"/>
      <c r="B24" s="132"/>
      <c r="C24" s="132"/>
      <c r="D24" s="132"/>
      <c r="E24" s="65"/>
      <c r="F24" s="65"/>
      <c r="G24" s="65"/>
      <c r="H24" s="66"/>
      <c r="I24" s="68" t="s">
        <v>173</v>
      </c>
      <c r="J24" s="69"/>
      <c r="K24" s="69"/>
      <c r="L24" s="69"/>
      <c r="M24" s="69"/>
      <c r="N24" s="69"/>
      <c r="O24" s="69"/>
      <c r="P24" s="69"/>
      <c r="Q24" s="69"/>
      <c r="R24" s="70">
        <f t="shared" si="0"/>
        <v>0</v>
      </c>
    </row>
    <row r="25" spans="1:18" ht="45">
      <c r="A25" s="132"/>
      <c r="B25" s="132"/>
      <c r="C25" s="132"/>
      <c r="D25" s="132"/>
      <c r="E25" s="65"/>
      <c r="F25" s="65"/>
      <c r="G25" s="65"/>
      <c r="H25" s="66"/>
      <c r="I25" s="68" t="s">
        <v>174</v>
      </c>
      <c r="J25" s="69"/>
      <c r="K25" s="69"/>
      <c r="L25" s="69"/>
      <c r="M25" s="69"/>
      <c r="N25" s="69"/>
      <c r="O25" s="69"/>
      <c r="P25" s="69"/>
      <c r="Q25" s="69"/>
      <c r="R25" s="70">
        <f t="shared" si="0"/>
        <v>0</v>
      </c>
    </row>
    <row r="26" spans="1:18" ht="75">
      <c r="A26" s="132"/>
      <c r="B26" s="132"/>
      <c r="C26" s="132"/>
      <c r="D26" s="132"/>
      <c r="E26" s="65">
        <v>3655</v>
      </c>
      <c r="F26" s="65"/>
      <c r="G26" s="65"/>
      <c r="H26" s="65">
        <f>E26+F26+G26</f>
        <v>3655</v>
      </c>
      <c r="I26" s="68" t="s">
        <v>175</v>
      </c>
      <c r="J26" s="69"/>
      <c r="K26" s="69"/>
      <c r="L26" s="69"/>
      <c r="M26" s="69"/>
      <c r="N26" s="69"/>
      <c r="O26" s="69"/>
      <c r="P26" s="69"/>
      <c r="Q26" s="69"/>
      <c r="R26" s="70">
        <f t="shared" si="0"/>
        <v>0</v>
      </c>
    </row>
    <row r="27" spans="1:18" ht="60">
      <c r="A27" s="132"/>
      <c r="B27" s="132"/>
      <c r="C27" s="132"/>
      <c r="D27" s="132"/>
      <c r="E27" s="65"/>
      <c r="F27" s="65"/>
      <c r="G27" s="65"/>
      <c r="H27" s="66"/>
      <c r="I27" s="68" t="s">
        <v>176</v>
      </c>
      <c r="J27" s="37"/>
      <c r="K27" s="37"/>
      <c r="L27" s="37"/>
      <c r="M27" s="37"/>
      <c r="N27" s="37"/>
      <c r="O27" s="69"/>
      <c r="P27" s="69"/>
      <c r="Q27" s="69"/>
      <c r="R27" s="70">
        <f t="shared" si="0"/>
        <v>0</v>
      </c>
    </row>
    <row r="28" spans="1:18" ht="30">
      <c r="A28" s="132"/>
      <c r="B28" s="132"/>
      <c r="C28" s="132"/>
      <c r="D28" s="132"/>
      <c r="E28" s="65"/>
      <c r="F28" s="65"/>
      <c r="G28" s="65"/>
      <c r="H28" s="66"/>
      <c r="I28" s="68" t="s">
        <v>177</v>
      </c>
      <c r="J28" s="69"/>
      <c r="K28" s="69"/>
      <c r="L28" s="69"/>
      <c r="M28" s="69"/>
      <c r="N28" s="69"/>
      <c r="O28" s="69"/>
      <c r="P28" s="69"/>
      <c r="Q28" s="69"/>
      <c r="R28" s="70">
        <f t="shared" si="0"/>
        <v>0</v>
      </c>
    </row>
    <row r="29" spans="1:18" ht="15">
      <c r="A29" s="133"/>
      <c r="B29" s="133"/>
      <c r="C29" s="133"/>
      <c r="D29" s="133"/>
      <c r="E29" s="65"/>
      <c r="F29" s="65"/>
      <c r="G29" s="65"/>
      <c r="H29" s="66"/>
      <c r="I29" s="68" t="s">
        <v>178</v>
      </c>
      <c r="J29" s="69"/>
      <c r="K29" s="69"/>
      <c r="L29" s="69"/>
      <c r="M29" s="69"/>
      <c r="N29" s="69"/>
      <c r="O29" s="69"/>
      <c r="P29" s="69"/>
      <c r="Q29" s="69"/>
      <c r="R29" s="70">
        <f t="shared" si="0"/>
        <v>0</v>
      </c>
    </row>
    <row r="30" spans="1:18" ht="15">
      <c r="A30" s="94" t="s">
        <v>32</v>
      </c>
      <c r="B30" s="94">
        <v>2009</v>
      </c>
      <c r="C30" s="94">
        <v>2011</v>
      </c>
      <c r="D30" s="94" t="s">
        <v>33</v>
      </c>
      <c r="E30" s="66"/>
      <c r="F30" s="66"/>
      <c r="G30" s="66"/>
      <c r="H30" s="66"/>
      <c r="I30" s="67" t="s">
        <v>172</v>
      </c>
      <c r="J30" s="37"/>
      <c r="K30" s="37"/>
      <c r="L30" s="37"/>
      <c r="M30" s="37"/>
      <c r="N30" s="37"/>
      <c r="O30" s="63"/>
      <c r="P30" s="63"/>
      <c r="Q30" s="63"/>
      <c r="R30" s="70">
        <f t="shared" si="0"/>
        <v>0</v>
      </c>
    </row>
    <row r="31" spans="1:18" ht="15">
      <c r="A31" s="94"/>
      <c r="B31" s="94"/>
      <c r="C31" s="94"/>
      <c r="D31" s="94"/>
      <c r="E31" s="66"/>
      <c r="F31" s="66"/>
      <c r="G31" s="66"/>
      <c r="H31" s="66"/>
      <c r="I31" s="68" t="s">
        <v>173</v>
      </c>
      <c r="J31" s="69"/>
      <c r="K31" s="69"/>
      <c r="L31" s="69"/>
      <c r="M31" s="69"/>
      <c r="N31" s="69"/>
      <c r="O31" s="69"/>
      <c r="P31" s="69"/>
      <c r="Q31" s="69"/>
      <c r="R31" s="70">
        <f t="shared" si="0"/>
        <v>0</v>
      </c>
    </row>
    <row r="32" spans="1:18" ht="45">
      <c r="A32" s="94"/>
      <c r="B32" s="94"/>
      <c r="C32" s="94"/>
      <c r="D32" s="94"/>
      <c r="E32" s="66"/>
      <c r="F32" s="66"/>
      <c r="G32" s="66"/>
      <c r="H32" s="66"/>
      <c r="I32" s="68" t="s">
        <v>174</v>
      </c>
      <c r="J32" s="69"/>
      <c r="K32" s="69"/>
      <c r="L32" s="69"/>
      <c r="M32" s="69"/>
      <c r="N32" s="69"/>
      <c r="O32" s="69"/>
      <c r="P32" s="69"/>
      <c r="Q32" s="69"/>
      <c r="R32" s="70">
        <f t="shared" si="0"/>
        <v>0</v>
      </c>
    </row>
    <row r="33" spans="1:18" ht="75">
      <c r="A33" s="94"/>
      <c r="B33" s="94"/>
      <c r="C33" s="94"/>
      <c r="D33" s="94"/>
      <c r="E33" s="65">
        <v>107780</v>
      </c>
      <c r="F33" s="65"/>
      <c r="G33" s="65"/>
      <c r="H33" s="65">
        <f>E33+F33+G33</f>
        <v>107780</v>
      </c>
      <c r="I33" s="68" t="s">
        <v>179</v>
      </c>
      <c r="J33" s="69"/>
      <c r="K33" s="69"/>
      <c r="L33" s="69"/>
      <c r="M33" s="69"/>
      <c r="N33" s="69"/>
      <c r="O33" s="69"/>
      <c r="P33" s="69"/>
      <c r="Q33" s="69"/>
      <c r="R33" s="70">
        <f t="shared" si="0"/>
        <v>0</v>
      </c>
    </row>
    <row r="34" spans="1:18" ht="60">
      <c r="A34" s="94"/>
      <c r="B34" s="94"/>
      <c r="C34" s="94"/>
      <c r="D34" s="94"/>
      <c r="E34" s="66"/>
      <c r="F34" s="66"/>
      <c r="G34" s="66"/>
      <c r="H34" s="66"/>
      <c r="I34" s="68" t="s">
        <v>180</v>
      </c>
      <c r="J34" s="37"/>
      <c r="K34" s="37"/>
      <c r="L34" s="37"/>
      <c r="M34" s="37"/>
      <c r="N34" s="37"/>
      <c r="O34" s="69"/>
      <c r="P34" s="69"/>
      <c r="Q34" s="69"/>
      <c r="R34" s="70">
        <f t="shared" si="0"/>
        <v>0</v>
      </c>
    </row>
    <row r="35" spans="1:18" ht="30">
      <c r="A35" s="94"/>
      <c r="B35" s="94"/>
      <c r="C35" s="94"/>
      <c r="D35" s="94"/>
      <c r="E35" s="66"/>
      <c r="F35" s="66"/>
      <c r="G35" s="66"/>
      <c r="H35" s="66"/>
      <c r="I35" s="68" t="s">
        <v>177</v>
      </c>
      <c r="J35" s="69"/>
      <c r="K35" s="69"/>
      <c r="L35" s="69"/>
      <c r="M35" s="69"/>
      <c r="N35" s="69"/>
      <c r="O35" s="69"/>
      <c r="P35" s="69"/>
      <c r="Q35" s="69"/>
      <c r="R35" s="70">
        <f t="shared" si="0"/>
        <v>0</v>
      </c>
    </row>
    <row r="36" spans="1:18" ht="15">
      <c r="A36" s="94"/>
      <c r="B36" s="94"/>
      <c r="C36" s="94"/>
      <c r="D36" s="94"/>
      <c r="E36" s="66"/>
      <c r="F36" s="66"/>
      <c r="G36" s="66"/>
      <c r="H36" s="66"/>
      <c r="I36" s="68" t="s">
        <v>178</v>
      </c>
      <c r="J36" s="69"/>
      <c r="K36" s="69"/>
      <c r="L36" s="69"/>
      <c r="M36" s="69"/>
      <c r="N36" s="69"/>
      <c r="O36" s="69"/>
      <c r="P36" s="69"/>
      <c r="Q36" s="69"/>
      <c r="R36" s="70">
        <f t="shared" si="0"/>
        <v>0</v>
      </c>
    </row>
    <row r="37" spans="1:18" ht="4.5" customHeight="1" hidden="1">
      <c r="A37" s="94" t="s">
        <v>34</v>
      </c>
      <c r="B37" s="94">
        <v>2009</v>
      </c>
      <c r="C37" s="94">
        <v>2017</v>
      </c>
      <c r="D37" s="94" t="s">
        <v>35</v>
      </c>
      <c r="E37" s="65"/>
      <c r="F37" s="65"/>
      <c r="G37" s="65"/>
      <c r="H37" s="66"/>
      <c r="I37" s="67" t="s">
        <v>172</v>
      </c>
      <c r="J37" s="37"/>
      <c r="K37" s="37"/>
      <c r="L37" s="37"/>
      <c r="M37" s="37"/>
      <c r="N37" s="37"/>
      <c r="O37" s="63"/>
      <c r="P37" s="63"/>
      <c r="Q37" s="63"/>
      <c r="R37" s="70">
        <f t="shared" si="0"/>
        <v>0</v>
      </c>
    </row>
    <row r="38" spans="1:18" ht="15" hidden="1">
      <c r="A38" s="94"/>
      <c r="B38" s="94"/>
      <c r="C38" s="94"/>
      <c r="D38" s="94"/>
      <c r="E38" s="65"/>
      <c r="F38" s="65"/>
      <c r="G38" s="65"/>
      <c r="H38" s="66"/>
      <c r="I38" s="68" t="s">
        <v>173</v>
      </c>
      <c r="J38" s="69"/>
      <c r="K38" s="69"/>
      <c r="L38" s="69"/>
      <c r="M38" s="69"/>
      <c r="N38" s="69"/>
      <c r="O38" s="69"/>
      <c r="P38" s="69"/>
      <c r="Q38" s="69"/>
      <c r="R38" s="70">
        <f t="shared" si="0"/>
        <v>0</v>
      </c>
    </row>
    <row r="39" spans="1:18" ht="4.5" customHeight="1" hidden="1">
      <c r="A39" s="94"/>
      <c r="B39" s="94"/>
      <c r="C39" s="94"/>
      <c r="D39" s="94"/>
      <c r="E39" s="65"/>
      <c r="F39" s="65"/>
      <c r="G39" s="65"/>
      <c r="H39" s="66"/>
      <c r="I39" s="68" t="s">
        <v>174</v>
      </c>
      <c r="J39" s="69"/>
      <c r="K39" s="69"/>
      <c r="L39" s="69"/>
      <c r="M39" s="69"/>
      <c r="N39" s="69"/>
      <c r="O39" s="69"/>
      <c r="P39" s="69"/>
      <c r="Q39" s="69"/>
      <c r="R39" s="70">
        <f t="shared" si="0"/>
        <v>0</v>
      </c>
    </row>
    <row r="40" spans="1:18" ht="4.5" customHeight="1" hidden="1">
      <c r="A40" s="94"/>
      <c r="B40" s="94"/>
      <c r="C40" s="94"/>
      <c r="D40" s="94"/>
      <c r="E40" s="65"/>
      <c r="F40" s="65"/>
      <c r="G40" s="65"/>
      <c r="H40" s="66"/>
      <c r="I40" s="68" t="s">
        <v>175</v>
      </c>
      <c r="J40" s="69"/>
      <c r="K40" s="69"/>
      <c r="L40" s="69"/>
      <c r="M40" s="69"/>
      <c r="N40" s="69"/>
      <c r="O40" s="69"/>
      <c r="P40" s="69"/>
      <c r="Q40" s="69"/>
      <c r="R40" s="70">
        <f t="shared" si="0"/>
        <v>0</v>
      </c>
    </row>
    <row r="41" spans="1:18" ht="4.5" customHeight="1" hidden="1">
      <c r="A41" s="94"/>
      <c r="B41" s="94"/>
      <c r="C41" s="94"/>
      <c r="D41" s="94"/>
      <c r="E41" s="65">
        <v>10657</v>
      </c>
      <c r="F41" s="65">
        <v>14172</v>
      </c>
      <c r="G41" s="65">
        <v>14172</v>
      </c>
      <c r="H41" s="65">
        <f>E41+F41+G41</f>
        <v>39001</v>
      </c>
      <c r="I41" s="68" t="s">
        <v>176</v>
      </c>
      <c r="J41" s="37"/>
      <c r="K41" s="37"/>
      <c r="L41" s="37"/>
      <c r="M41" s="37"/>
      <c r="N41" s="37"/>
      <c r="O41" s="69"/>
      <c r="P41" s="69"/>
      <c r="Q41" s="69"/>
      <c r="R41" s="70">
        <f t="shared" si="0"/>
        <v>0</v>
      </c>
    </row>
    <row r="42" spans="1:18" ht="30" hidden="1">
      <c r="A42" s="94"/>
      <c r="B42" s="94"/>
      <c r="C42" s="94"/>
      <c r="D42" s="94"/>
      <c r="E42" s="65"/>
      <c r="F42" s="65"/>
      <c r="G42" s="65"/>
      <c r="H42" s="66"/>
      <c r="I42" s="68" t="s">
        <v>177</v>
      </c>
      <c r="J42" s="69"/>
      <c r="K42" s="69"/>
      <c r="L42" s="69"/>
      <c r="M42" s="69"/>
      <c r="N42" s="69"/>
      <c r="O42" s="69"/>
      <c r="P42" s="69"/>
      <c r="Q42" s="69"/>
      <c r="R42" s="70">
        <f t="shared" si="0"/>
        <v>0</v>
      </c>
    </row>
    <row r="43" spans="1:18" ht="15" hidden="1">
      <c r="A43" s="94"/>
      <c r="B43" s="94"/>
      <c r="C43" s="94"/>
      <c r="D43" s="94"/>
      <c r="E43" s="65"/>
      <c r="F43" s="65"/>
      <c r="G43" s="65"/>
      <c r="H43" s="66"/>
      <c r="I43" s="68" t="s">
        <v>178</v>
      </c>
      <c r="J43" s="69"/>
      <c r="K43" s="69"/>
      <c r="L43" s="69"/>
      <c r="M43" s="69"/>
      <c r="N43" s="69"/>
      <c r="O43" s="69"/>
      <c r="P43" s="69"/>
      <c r="Q43" s="69"/>
      <c r="R43" s="70">
        <f t="shared" si="0"/>
        <v>0</v>
      </c>
    </row>
    <row r="44" spans="1:18" ht="4.5" customHeight="1" hidden="1">
      <c r="A44" s="94" t="s">
        <v>238</v>
      </c>
      <c r="B44" s="94" t="s">
        <v>233</v>
      </c>
      <c r="C44" s="94" t="s">
        <v>239</v>
      </c>
      <c r="D44" s="94" t="s">
        <v>37</v>
      </c>
      <c r="E44" s="65"/>
      <c r="F44" s="65"/>
      <c r="G44" s="65"/>
      <c r="H44" s="66"/>
      <c r="I44" s="67" t="s">
        <v>172</v>
      </c>
      <c r="J44" s="65">
        <f>N44</f>
        <v>7492.92</v>
      </c>
      <c r="K44" s="65"/>
      <c r="L44" s="65"/>
      <c r="M44" s="65"/>
      <c r="N44" s="65">
        <f>N48</f>
        <v>7492.92</v>
      </c>
      <c r="O44" s="63"/>
      <c r="P44" s="63"/>
      <c r="Q44" s="63"/>
      <c r="R44" s="70">
        <f t="shared" si="0"/>
        <v>0.02263857612259441</v>
      </c>
    </row>
    <row r="45" spans="1:18" ht="15" hidden="1">
      <c r="A45" s="94"/>
      <c r="B45" s="94"/>
      <c r="C45" s="94"/>
      <c r="D45" s="94"/>
      <c r="E45" s="65"/>
      <c r="F45" s="65"/>
      <c r="G45" s="65"/>
      <c r="H45" s="66"/>
      <c r="I45" s="68" t="s">
        <v>173</v>
      </c>
      <c r="J45" s="69"/>
      <c r="K45" s="69"/>
      <c r="L45" s="69"/>
      <c r="M45" s="69"/>
      <c r="N45" s="69"/>
      <c r="O45" s="69"/>
      <c r="P45" s="69"/>
      <c r="Q45" s="69"/>
      <c r="R45" s="70">
        <f t="shared" si="0"/>
        <v>0</v>
      </c>
    </row>
    <row r="46" spans="1:18" ht="4.5" customHeight="1" hidden="1">
      <c r="A46" s="94"/>
      <c r="B46" s="94"/>
      <c r="C46" s="94"/>
      <c r="D46" s="94"/>
      <c r="E46" s="65"/>
      <c r="F46" s="65"/>
      <c r="G46" s="65"/>
      <c r="H46" s="66"/>
      <c r="I46" s="68" t="s">
        <v>174</v>
      </c>
      <c r="J46" s="69"/>
      <c r="K46" s="69"/>
      <c r="L46" s="69"/>
      <c r="M46" s="69"/>
      <c r="N46" s="69"/>
      <c r="O46" s="69"/>
      <c r="P46" s="69"/>
      <c r="Q46" s="69"/>
      <c r="R46" s="70">
        <f t="shared" si="0"/>
        <v>0</v>
      </c>
    </row>
    <row r="47" spans="1:18" ht="4.5" customHeight="1" hidden="1">
      <c r="A47" s="94"/>
      <c r="B47" s="94"/>
      <c r="C47" s="94"/>
      <c r="D47" s="94"/>
      <c r="E47" s="65"/>
      <c r="F47" s="37"/>
      <c r="G47" s="65"/>
      <c r="H47" s="37"/>
      <c r="I47" s="68" t="s">
        <v>179</v>
      </c>
      <c r="J47" s="69"/>
      <c r="K47" s="69"/>
      <c r="L47" s="69"/>
      <c r="M47" s="69"/>
      <c r="N47" s="69"/>
      <c r="O47" s="69"/>
      <c r="P47" s="69"/>
      <c r="Q47" s="69"/>
      <c r="R47" s="70">
        <f t="shared" si="0"/>
        <v>0</v>
      </c>
    </row>
    <row r="48" spans="1:18" ht="4.5" customHeight="1" hidden="1">
      <c r="A48" s="94"/>
      <c r="B48" s="94"/>
      <c r="C48" s="94"/>
      <c r="D48" s="94"/>
      <c r="E48" s="65"/>
      <c r="F48" s="65">
        <v>8720</v>
      </c>
      <c r="G48" s="65"/>
      <c r="H48" s="65">
        <f>E48+F48+G48</f>
        <v>8720</v>
      </c>
      <c r="I48" s="68" t="s">
        <v>180</v>
      </c>
      <c r="J48" s="65">
        <f>N48</f>
        <v>7492.92</v>
      </c>
      <c r="K48" s="65"/>
      <c r="L48" s="65"/>
      <c r="M48" s="65"/>
      <c r="N48" s="65">
        <v>7492.92</v>
      </c>
      <c r="O48" s="69"/>
      <c r="P48" s="69"/>
      <c r="Q48" s="69"/>
      <c r="R48" s="70">
        <f t="shared" si="0"/>
        <v>0.02263857612259441</v>
      </c>
    </row>
    <row r="49" spans="1:18" ht="30" hidden="1">
      <c r="A49" s="94"/>
      <c r="B49" s="94"/>
      <c r="C49" s="94"/>
      <c r="D49" s="94"/>
      <c r="E49" s="65"/>
      <c r="F49" s="65"/>
      <c r="G49" s="65"/>
      <c r="H49" s="66"/>
      <c r="I49" s="68" t="s">
        <v>177</v>
      </c>
      <c r="J49" s="65"/>
      <c r="K49" s="65"/>
      <c r="L49" s="65"/>
      <c r="M49" s="65"/>
      <c r="N49" s="65"/>
      <c r="O49" s="69"/>
      <c r="P49" s="69"/>
      <c r="Q49" s="69"/>
      <c r="R49" s="70">
        <f t="shared" si="0"/>
        <v>0</v>
      </c>
    </row>
    <row r="50" spans="1:18" ht="15" hidden="1">
      <c r="A50" s="94"/>
      <c r="B50" s="94"/>
      <c r="C50" s="94"/>
      <c r="D50" s="94"/>
      <c r="E50" s="65"/>
      <c r="F50" s="65"/>
      <c r="G50" s="65"/>
      <c r="H50" s="66"/>
      <c r="I50" s="68" t="s">
        <v>178</v>
      </c>
      <c r="J50" s="69"/>
      <c r="K50" s="69"/>
      <c r="L50" s="69"/>
      <c r="M50" s="69"/>
      <c r="N50" s="69"/>
      <c r="O50" s="69"/>
      <c r="P50" s="69"/>
      <c r="Q50" s="69"/>
      <c r="R50" s="70">
        <f t="shared" si="0"/>
        <v>0</v>
      </c>
    </row>
    <row r="51" spans="1:18" ht="15" customHeight="1">
      <c r="A51" s="94" t="s">
        <v>240</v>
      </c>
      <c r="B51" s="94">
        <v>2008</v>
      </c>
      <c r="C51" s="94">
        <v>2011</v>
      </c>
      <c r="D51" s="94" t="s">
        <v>241</v>
      </c>
      <c r="E51" s="65"/>
      <c r="F51" s="65"/>
      <c r="G51" s="65"/>
      <c r="H51" s="66"/>
      <c r="I51" s="67" t="s">
        <v>172</v>
      </c>
      <c r="J51" s="65">
        <f>J55</f>
        <v>17457.67</v>
      </c>
      <c r="K51" s="65"/>
      <c r="L51" s="65"/>
      <c r="M51" s="65"/>
      <c r="N51" s="65">
        <f>N55</f>
        <v>17457.67</v>
      </c>
      <c r="O51" s="63"/>
      <c r="P51" s="63"/>
      <c r="Q51" s="63"/>
      <c r="R51" s="70">
        <f t="shared" si="0"/>
        <v>0.05274536378583152</v>
      </c>
    </row>
    <row r="52" spans="1:18" ht="15">
      <c r="A52" s="94"/>
      <c r="B52" s="94"/>
      <c r="C52" s="94"/>
      <c r="D52" s="94"/>
      <c r="E52" s="65"/>
      <c r="F52" s="65"/>
      <c r="G52" s="65"/>
      <c r="H52" s="66"/>
      <c r="I52" s="68" t="s">
        <v>173</v>
      </c>
      <c r="J52" s="69"/>
      <c r="K52" s="69"/>
      <c r="L52" s="69"/>
      <c r="M52" s="69"/>
      <c r="N52" s="69"/>
      <c r="O52" s="69"/>
      <c r="P52" s="69"/>
      <c r="Q52" s="69"/>
      <c r="R52" s="70">
        <f t="shared" si="0"/>
        <v>0</v>
      </c>
    </row>
    <row r="53" spans="1:18" ht="38.25" customHeight="1">
      <c r="A53" s="94"/>
      <c r="B53" s="94"/>
      <c r="C53" s="94"/>
      <c r="D53" s="94"/>
      <c r="E53" s="65"/>
      <c r="F53" s="65"/>
      <c r="G53" s="65"/>
      <c r="H53" s="66"/>
      <c r="I53" s="68" t="s">
        <v>174</v>
      </c>
      <c r="J53" s="69"/>
      <c r="K53" s="69"/>
      <c r="L53" s="69"/>
      <c r="M53" s="69"/>
      <c r="N53" s="69"/>
      <c r="O53" s="69"/>
      <c r="P53" s="69"/>
      <c r="Q53" s="69"/>
      <c r="R53" s="70">
        <f t="shared" si="0"/>
        <v>0</v>
      </c>
    </row>
    <row r="54" spans="1:18" ht="55.5" customHeight="1">
      <c r="A54" s="94"/>
      <c r="B54" s="94"/>
      <c r="C54" s="94"/>
      <c r="D54" s="94"/>
      <c r="E54" s="65"/>
      <c r="F54" s="65"/>
      <c r="G54" s="65"/>
      <c r="H54" s="66"/>
      <c r="I54" s="68" t="s">
        <v>175</v>
      </c>
      <c r="J54" s="69"/>
      <c r="K54" s="69"/>
      <c r="L54" s="69"/>
      <c r="M54" s="69"/>
      <c r="N54" s="69"/>
      <c r="O54" s="69"/>
      <c r="P54" s="69"/>
      <c r="Q54" s="69"/>
      <c r="R54" s="70">
        <f t="shared" si="0"/>
        <v>0</v>
      </c>
    </row>
    <row r="55" spans="1:18" ht="55.5" customHeight="1">
      <c r="A55" s="94"/>
      <c r="B55" s="94"/>
      <c r="C55" s="94"/>
      <c r="D55" s="94"/>
      <c r="E55" s="65">
        <v>0</v>
      </c>
      <c r="F55" s="65">
        <v>16780</v>
      </c>
      <c r="G55" s="65">
        <v>1955</v>
      </c>
      <c r="H55" s="65">
        <f>SUM(E55:G55)</f>
        <v>18735</v>
      </c>
      <c r="I55" s="68" t="s">
        <v>176</v>
      </c>
      <c r="J55" s="65">
        <f>N55</f>
        <v>17457.67</v>
      </c>
      <c r="K55" s="65"/>
      <c r="L55" s="65"/>
      <c r="M55" s="65"/>
      <c r="N55" s="65">
        <v>17457.67</v>
      </c>
      <c r="O55" s="69"/>
      <c r="P55" s="69"/>
      <c r="Q55" s="69"/>
      <c r="R55" s="70">
        <f t="shared" si="0"/>
        <v>0.05274536378583152</v>
      </c>
    </row>
    <row r="56" spans="1:18" ht="30">
      <c r="A56" s="94"/>
      <c r="B56" s="94"/>
      <c r="C56" s="94"/>
      <c r="D56" s="94"/>
      <c r="E56" s="65"/>
      <c r="F56" s="65"/>
      <c r="G56" s="65"/>
      <c r="H56" s="66"/>
      <c r="I56" s="68" t="s">
        <v>177</v>
      </c>
      <c r="J56" s="69"/>
      <c r="K56" s="69"/>
      <c r="L56" s="69"/>
      <c r="M56" s="69"/>
      <c r="N56" s="69"/>
      <c r="O56" s="69"/>
      <c r="P56" s="69"/>
      <c r="Q56" s="69"/>
      <c r="R56" s="70">
        <f t="shared" si="0"/>
        <v>0</v>
      </c>
    </row>
    <row r="57" spans="1:18" ht="15">
      <c r="A57" s="94"/>
      <c r="B57" s="94"/>
      <c r="C57" s="94"/>
      <c r="D57" s="94"/>
      <c r="E57" s="65"/>
      <c r="F57" s="65"/>
      <c r="G57" s="65"/>
      <c r="H57" s="66"/>
      <c r="I57" s="68" t="s">
        <v>178</v>
      </c>
      <c r="J57" s="69"/>
      <c r="K57" s="69"/>
      <c r="L57" s="69"/>
      <c r="M57" s="69"/>
      <c r="N57" s="69"/>
      <c r="O57" s="69"/>
      <c r="P57" s="69"/>
      <c r="Q57" s="69"/>
      <c r="R57" s="70">
        <f t="shared" si="0"/>
        <v>0</v>
      </c>
    </row>
    <row r="58" spans="1:18" ht="4.5" customHeight="1" hidden="1">
      <c r="A58" s="94" t="s">
        <v>36</v>
      </c>
      <c r="B58" s="94">
        <v>2009</v>
      </c>
      <c r="C58" s="94">
        <v>2014</v>
      </c>
      <c r="D58" s="94" t="s">
        <v>40</v>
      </c>
      <c r="E58" s="65"/>
      <c r="F58" s="65"/>
      <c r="G58" s="65"/>
      <c r="H58" s="66"/>
      <c r="I58" s="67" t="s">
        <v>172</v>
      </c>
      <c r="J58" s="65">
        <f>N58</f>
        <v>6716.39</v>
      </c>
      <c r="K58" s="65"/>
      <c r="L58" s="65"/>
      <c r="M58" s="65"/>
      <c r="N58" s="65">
        <f>N62</f>
        <v>6716.39</v>
      </c>
      <c r="O58" s="63"/>
      <c r="P58" s="63"/>
      <c r="Q58" s="63"/>
      <c r="R58" s="70">
        <f t="shared" si="0"/>
        <v>0.02029242355237102</v>
      </c>
    </row>
    <row r="59" spans="1:18" ht="15" hidden="1">
      <c r="A59" s="94"/>
      <c r="B59" s="94"/>
      <c r="C59" s="94"/>
      <c r="D59" s="94"/>
      <c r="E59" s="65"/>
      <c r="F59" s="65"/>
      <c r="G59" s="65"/>
      <c r="H59" s="66"/>
      <c r="I59" s="68" t="s">
        <v>173</v>
      </c>
      <c r="J59" s="69"/>
      <c r="K59" s="69"/>
      <c r="L59" s="69"/>
      <c r="M59" s="69"/>
      <c r="N59" s="69"/>
      <c r="O59" s="69"/>
      <c r="P59" s="69"/>
      <c r="Q59" s="69"/>
      <c r="R59" s="70">
        <f t="shared" si="0"/>
        <v>0</v>
      </c>
    </row>
    <row r="60" spans="1:18" ht="4.5" customHeight="1" hidden="1">
      <c r="A60" s="94"/>
      <c r="B60" s="94"/>
      <c r="C60" s="94"/>
      <c r="D60" s="94"/>
      <c r="E60" s="65"/>
      <c r="F60" s="65"/>
      <c r="G60" s="65"/>
      <c r="H60" s="66"/>
      <c r="I60" s="68" t="s">
        <v>174</v>
      </c>
      <c r="J60" s="69"/>
      <c r="K60" s="69"/>
      <c r="L60" s="69"/>
      <c r="M60" s="69"/>
      <c r="N60" s="69"/>
      <c r="O60" s="69"/>
      <c r="P60" s="69"/>
      <c r="Q60" s="69"/>
      <c r="R60" s="70">
        <f t="shared" si="0"/>
        <v>0</v>
      </c>
    </row>
    <row r="61" spans="1:18" ht="4.5" customHeight="1" hidden="1">
      <c r="A61" s="94"/>
      <c r="B61" s="94"/>
      <c r="C61" s="94"/>
      <c r="D61" s="94"/>
      <c r="E61" s="65"/>
      <c r="F61" s="65"/>
      <c r="G61" s="65"/>
      <c r="H61" s="66"/>
      <c r="I61" s="68" t="s">
        <v>175</v>
      </c>
      <c r="J61" s="69"/>
      <c r="K61" s="69"/>
      <c r="L61" s="69"/>
      <c r="M61" s="69"/>
      <c r="N61" s="69"/>
      <c r="O61" s="69"/>
      <c r="P61" s="69"/>
      <c r="Q61" s="69"/>
      <c r="R61" s="70">
        <f t="shared" si="0"/>
        <v>0</v>
      </c>
    </row>
    <row r="62" spans="1:18" ht="4.5" customHeight="1" hidden="1">
      <c r="A62" s="94"/>
      <c r="B62" s="94"/>
      <c r="C62" s="94"/>
      <c r="D62" s="94"/>
      <c r="E62" s="65">
        <v>2000</v>
      </c>
      <c r="F62" s="65">
        <v>6932</v>
      </c>
      <c r="G62" s="65">
        <v>0</v>
      </c>
      <c r="H62" s="65">
        <f>SUM(E62:G62)</f>
        <v>8932</v>
      </c>
      <c r="I62" s="68" t="s">
        <v>176</v>
      </c>
      <c r="J62" s="65">
        <f>N62</f>
        <v>6716.39</v>
      </c>
      <c r="K62" s="65"/>
      <c r="L62" s="65"/>
      <c r="M62" s="65"/>
      <c r="N62" s="65">
        <v>6716.39</v>
      </c>
      <c r="O62" s="69"/>
      <c r="P62" s="69"/>
      <c r="Q62" s="69"/>
      <c r="R62" s="70">
        <f t="shared" si="0"/>
        <v>0.02029242355237102</v>
      </c>
    </row>
    <row r="63" spans="1:18" ht="30" hidden="1">
      <c r="A63" s="94"/>
      <c r="B63" s="94"/>
      <c r="C63" s="94"/>
      <c r="D63" s="94"/>
      <c r="E63" s="65"/>
      <c r="F63" s="65"/>
      <c r="G63" s="65"/>
      <c r="H63" s="66"/>
      <c r="I63" s="68" t="s">
        <v>177</v>
      </c>
      <c r="J63" s="69"/>
      <c r="K63" s="69"/>
      <c r="L63" s="69"/>
      <c r="M63" s="69"/>
      <c r="N63" s="69"/>
      <c r="O63" s="69"/>
      <c r="P63" s="69"/>
      <c r="Q63" s="69"/>
      <c r="R63" s="70">
        <f t="shared" si="0"/>
        <v>0</v>
      </c>
    </row>
    <row r="64" spans="1:18" ht="15" hidden="1">
      <c r="A64" s="94"/>
      <c r="B64" s="94"/>
      <c r="C64" s="94"/>
      <c r="D64" s="94"/>
      <c r="E64" s="65"/>
      <c r="F64" s="65"/>
      <c r="G64" s="65"/>
      <c r="H64" s="66"/>
      <c r="I64" s="68" t="s">
        <v>178</v>
      </c>
      <c r="J64" s="69"/>
      <c r="K64" s="69"/>
      <c r="L64" s="69"/>
      <c r="M64" s="69"/>
      <c r="N64" s="69"/>
      <c r="O64" s="69"/>
      <c r="P64" s="69"/>
      <c r="Q64" s="69"/>
      <c r="R64" s="70">
        <f t="shared" si="0"/>
        <v>0</v>
      </c>
    </row>
    <row r="65" spans="1:18" ht="4.5" customHeight="1" hidden="1">
      <c r="A65" s="94" t="s">
        <v>36</v>
      </c>
      <c r="B65" s="94" t="s">
        <v>242</v>
      </c>
      <c r="C65" s="94">
        <v>2015</v>
      </c>
      <c r="D65" s="94" t="s">
        <v>41</v>
      </c>
      <c r="E65" s="65"/>
      <c r="F65" s="65"/>
      <c r="G65" s="65"/>
      <c r="H65" s="66"/>
      <c r="I65" s="67" t="s">
        <v>172</v>
      </c>
      <c r="J65" s="37"/>
      <c r="K65" s="37"/>
      <c r="L65" s="37"/>
      <c r="M65" s="37"/>
      <c r="N65" s="37"/>
      <c r="O65" s="63"/>
      <c r="P65" s="63"/>
      <c r="Q65" s="63"/>
      <c r="R65" s="70">
        <f t="shared" si="0"/>
        <v>0</v>
      </c>
    </row>
    <row r="66" spans="1:18" ht="15" hidden="1">
      <c r="A66" s="94"/>
      <c r="B66" s="94"/>
      <c r="C66" s="94"/>
      <c r="D66" s="94"/>
      <c r="E66" s="65"/>
      <c r="F66" s="65"/>
      <c r="G66" s="65"/>
      <c r="H66" s="66"/>
      <c r="I66" s="68" t="s">
        <v>173</v>
      </c>
      <c r="J66" s="69"/>
      <c r="K66" s="69"/>
      <c r="L66" s="69"/>
      <c r="M66" s="69"/>
      <c r="N66" s="69"/>
      <c r="O66" s="69"/>
      <c r="P66" s="69"/>
      <c r="Q66" s="69"/>
      <c r="R66" s="70">
        <f t="shared" si="0"/>
        <v>0</v>
      </c>
    </row>
    <row r="67" spans="1:18" ht="4.5" customHeight="1" hidden="1">
      <c r="A67" s="94"/>
      <c r="B67" s="94"/>
      <c r="C67" s="94"/>
      <c r="D67" s="94"/>
      <c r="E67" s="65"/>
      <c r="F67" s="65"/>
      <c r="G67" s="65"/>
      <c r="H67" s="66"/>
      <c r="I67" s="68" t="s">
        <v>174</v>
      </c>
      <c r="J67" s="69"/>
      <c r="K67" s="69"/>
      <c r="L67" s="69"/>
      <c r="M67" s="69"/>
      <c r="N67" s="69"/>
      <c r="O67" s="69"/>
      <c r="P67" s="69"/>
      <c r="Q67" s="69"/>
      <c r="R67" s="70">
        <f t="shared" si="0"/>
        <v>0</v>
      </c>
    </row>
    <row r="68" spans="1:18" ht="4.5" customHeight="1" hidden="1">
      <c r="A68" s="94"/>
      <c r="B68" s="94"/>
      <c r="C68" s="94"/>
      <c r="D68" s="94"/>
      <c r="E68" s="65"/>
      <c r="F68" s="65"/>
      <c r="G68" s="65"/>
      <c r="H68" s="66"/>
      <c r="I68" s="68" t="s">
        <v>175</v>
      </c>
      <c r="J68" s="69"/>
      <c r="K68" s="69"/>
      <c r="L68" s="69"/>
      <c r="M68" s="69"/>
      <c r="N68" s="69"/>
      <c r="O68" s="69"/>
      <c r="P68" s="69"/>
      <c r="Q68" s="69"/>
      <c r="R68" s="70">
        <f t="shared" si="0"/>
        <v>0</v>
      </c>
    </row>
    <row r="69" spans="1:18" ht="4.5" customHeight="1" hidden="1">
      <c r="A69" s="94"/>
      <c r="B69" s="94"/>
      <c r="C69" s="94"/>
      <c r="D69" s="94"/>
      <c r="E69" s="65"/>
      <c r="F69" s="65">
        <v>0</v>
      </c>
      <c r="G69" s="65">
        <v>900</v>
      </c>
      <c r="H69" s="65">
        <f>SUM(E69:G69)</f>
        <v>900</v>
      </c>
      <c r="I69" s="68" t="s">
        <v>176</v>
      </c>
      <c r="J69" s="37"/>
      <c r="K69" s="37"/>
      <c r="L69" s="37"/>
      <c r="M69" s="37"/>
      <c r="N69" s="37"/>
      <c r="O69" s="69"/>
      <c r="P69" s="69"/>
      <c r="Q69" s="69"/>
      <c r="R69" s="70">
        <f t="shared" si="0"/>
        <v>0</v>
      </c>
    </row>
    <row r="70" spans="1:18" ht="30" hidden="1">
      <c r="A70" s="94"/>
      <c r="B70" s="94"/>
      <c r="C70" s="94"/>
      <c r="D70" s="94"/>
      <c r="E70" s="65"/>
      <c r="F70" s="65"/>
      <c r="G70" s="65"/>
      <c r="H70" s="66"/>
      <c r="I70" s="68" t="s">
        <v>177</v>
      </c>
      <c r="J70" s="69"/>
      <c r="K70" s="69"/>
      <c r="L70" s="69"/>
      <c r="M70" s="69"/>
      <c r="N70" s="69"/>
      <c r="O70" s="69"/>
      <c r="P70" s="69"/>
      <c r="Q70" s="69"/>
      <c r="R70" s="70">
        <f t="shared" si="0"/>
        <v>0</v>
      </c>
    </row>
    <row r="71" spans="1:18" ht="15" hidden="1">
      <c r="A71" s="94"/>
      <c r="B71" s="94"/>
      <c r="C71" s="94"/>
      <c r="D71" s="94"/>
      <c r="E71" s="65"/>
      <c r="F71" s="65"/>
      <c r="G71" s="65"/>
      <c r="H71" s="66"/>
      <c r="I71" s="68" t="s">
        <v>178</v>
      </c>
      <c r="J71" s="69"/>
      <c r="K71" s="69"/>
      <c r="L71" s="69"/>
      <c r="M71" s="69"/>
      <c r="N71" s="69"/>
      <c r="O71" s="69"/>
      <c r="P71" s="69"/>
      <c r="Q71" s="69"/>
      <c r="R71" s="70">
        <f t="shared" si="0"/>
        <v>0</v>
      </c>
    </row>
    <row r="72" spans="1:18" ht="4.5" customHeight="1" hidden="1">
      <c r="A72" s="94" t="s">
        <v>243</v>
      </c>
      <c r="B72" s="94" t="s">
        <v>244</v>
      </c>
      <c r="C72" s="94">
        <v>2012</v>
      </c>
      <c r="D72" s="94" t="s">
        <v>245</v>
      </c>
      <c r="E72" s="65"/>
      <c r="F72" s="65"/>
      <c r="G72" s="65"/>
      <c r="H72" s="66"/>
      <c r="I72" s="67" t="s">
        <v>172</v>
      </c>
      <c r="J72" s="37"/>
      <c r="K72" s="37"/>
      <c r="L72" s="37"/>
      <c r="M72" s="37"/>
      <c r="N72" s="37"/>
      <c r="O72" s="63"/>
      <c r="P72" s="63"/>
      <c r="Q72" s="63"/>
      <c r="R72" s="70">
        <f t="shared" si="0"/>
        <v>0</v>
      </c>
    </row>
    <row r="73" spans="1:18" ht="15" hidden="1">
      <c r="A73" s="94"/>
      <c r="B73" s="94"/>
      <c r="C73" s="94"/>
      <c r="D73" s="94"/>
      <c r="E73" s="65"/>
      <c r="F73" s="65"/>
      <c r="G73" s="65"/>
      <c r="H73" s="66"/>
      <c r="I73" s="68" t="s">
        <v>173</v>
      </c>
      <c r="J73" s="69"/>
      <c r="K73" s="69"/>
      <c r="L73" s="69"/>
      <c r="M73" s="69"/>
      <c r="N73" s="69"/>
      <c r="O73" s="69"/>
      <c r="P73" s="69"/>
      <c r="Q73" s="69"/>
      <c r="R73" s="70">
        <f t="shared" si="0"/>
        <v>0</v>
      </c>
    </row>
    <row r="74" spans="1:18" ht="4.5" customHeight="1" hidden="1">
      <c r="A74" s="94"/>
      <c r="B74" s="94"/>
      <c r="C74" s="94"/>
      <c r="D74" s="94"/>
      <c r="E74" s="65"/>
      <c r="F74" s="65"/>
      <c r="G74" s="65"/>
      <c r="H74" s="66"/>
      <c r="I74" s="68" t="s">
        <v>174</v>
      </c>
      <c r="J74" s="69"/>
      <c r="K74" s="69"/>
      <c r="L74" s="69"/>
      <c r="M74" s="69"/>
      <c r="N74" s="69"/>
      <c r="O74" s="69"/>
      <c r="P74" s="69"/>
      <c r="Q74" s="69"/>
      <c r="R74" s="70">
        <f t="shared" si="0"/>
        <v>0</v>
      </c>
    </row>
    <row r="75" spans="1:18" ht="4.5" customHeight="1" hidden="1">
      <c r="A75" s="94"/>
      <c r="B75" s="94"/>
      <c r="C75" s="94"/>
      <c r="D75" s="94"/>
      <c r="E75" s="65"/>
      <c r="F75" s="65"/>
      <c r="G75" s="65"/>
      <c r="H75" s="66"/>
      <c r="I75" s="68" t="s">
        <v>175</v>
      </c>
      <c r="J75" s="69"/>
      <c r="K75" s="69"/>
      <c r="L75" s="69"/>
      <c r="M75" s="69"/>
      <c r="N75" s="69"/>
      <c r="O75" s="69"/>
      <c r="P75" s="69"/>
      <c r="Q75" s="69"/>
      <c r="R75" s="70">
        <f aca="true" t="shared" si="1" ref="R75:R138">J75/$J$284</f>
        <v>0</v>
      </c>
    </row>
    <row r="76" spans="1:18" ht="4.5" customHeight="1" hidden="1">
      <c r="A76" s="94"/>
      <c r="B76" s="94"/>
      <c r="C76" s="94"/>
      <c r="D76" s="94"/>
      <c r="E76" s="65"/>
      <c r="F76" s="65"/>
      <c r="G76" s="65">
        <v>2880</v>
      </c>
      <c r="H76" s="65">
        <f>SUM(E76:G76)</f>
        <v>2880</v>
      </c>
      <c r="I76" s="68" t="s">
        <v>176</v>
      </c>
      <c r="J76" s="37"/>
      <c r="K76" s="37"/>
      <c r="L76" s="37"/>
      <c r="M76" s="37"/>
      <c r="N76" s="37"/>
      <c r="O76" s="69"/>
      <c r="P76" s="69"/>
      <c r="Q76" s="69"/>
      <c r="R76" s="70">
        <f t="shared" si="1"/>
        <v>0</v>
      </c>
    </row>
    <row r="77" spans="1:18" ht="30" hidden="1">
      <c r="A77" s="94"/>
      <c r="B77" s="94"/>
      <c r="C77" s="94"/>
      <c r="D77" s="94"/>
      <c r="E77" s="65"/>
      <c r="F77" s="65"/>
      <c r="G77" s="65"/>
      <c r="H77" s="66"/>
      <c r="I77" s="68" t="s">
        <v>177</v>
      </c>
      <c r="J77" s="69"/>
      <c r="K77" s="69"/>
      <c r="L77" s="69"/>
      <c r="M77" s="69"/>
      <c r="N77" s="69"/>
      <c r="O77" s="69"/>
      <c r="P77" s="69"/>
      <c r="Q77" s="69"/>
      <c r="R77" s="70">
        <f t="shared" si="1"/>
        <v>0</v>
      </c>
    </row>
    <row r="78" spans="1:18" ht="15" hidden="1">
      <c r="A78" s="94"/>
      <c r="B78" s="94"/>
      <c r="C78" s="94"/>
      <c r="D78" s="94"/>
      <c r="E78" s="65"/>
      <c r="F78" s="65"/>
      <c r="G78" s="65"/>
      <c r="H78" s="66"/>
      <c r="I78" s="68" t="s">
        <v>178</v>
      </c>
      <c r="J78" s="69"/>
      <c r="K78" s="69"/>
      <c r="L78" s="69"/>
      <c r="M78" s="69"/>
      <c r="N78" s="69"/>
      <c r="O78" s="69"/>
      <c r="P78" s="69"/>
      <c r="Q78" s="69"/>
      <c r="R78" s="70">
        <f t="shared" si="1"/>
        <v>0</v>
      </c>
    </row>
    <row r="79" spans="1:18" ht="4.5" customHeight="1" hidden="1">
      <c r="A79" s="94" t="s">
        <v>36</v>
      </c>
      <c r="B79" s="94">
        <v>2009</v>
      </c>
      <c r="C79" s="94">
        <v>2011</v>
      </c>
      <c r="D79" s="94" t="s">
        <v>42</v>
      </c>
      <c r="E79" s="65"/>
      <c r="F79" s="65"/>
      <c r="G79" s="65"/>
      <c r="H79" s="66"/>
      <c r="I79" s="67" t="s">
        <v>172</v>
      </c>
      <c r="J79" s="65">
        <f>N79</f>
        <v>6498.75</v>
      </c>
      <c r="K79" s="65"/>
      <c r="L79" s="65"/>
      <c r="M79" s="65"/>
      <c r="N79" s="65">
        <f>N83</f>
        <v>6498.75</v>
      </c>
      <c r="O79" s="63"/>
      <c r="P79" s="63"/>
      <c r="Q79" s="63"/>
      <c r="R79" s="70">
        <f t="shared" si="1"/>
        <v>0.01963486151950247</v>
      </c>
    </row>
    <row r="80" spans="1:18" ht="15" hidden="1">
      <c r="A80" s="94"/>
      <c r="B80" s="94"/>
      <c r="C80" s="94"/>
      <c r="D80" s="94"/>
      <c r="E80" s="65"/>
      <c r="F80" s="65"/>
      <c r="G80" s="65"/>
      <c r="H80" s="66"/>
      <c r="I80" s="68" t="s">
        <v>173</v>
      </c>
      <c r="J80" s="65"/>
      <c r="K80" s="65"/>
      <c r="L80" s="65"/>
      <c r="M80" s="65"/>
      <c r="N80" s="65"/>
      <c r="O80" s="69"/>
      <c r="P80" s="69"/>
      <c r="Q80" s="69"/>
      <c r="R80" s="70">
        <f t="shared" si="1"/>
        <v>0</v>
      </c>
    </row>
    <row r="81" spans="1:18" ht="4.5" customHeight="1" hidden="1">
      <c r="A81" s="94"/>
      <c r="B81" s="94"/>
      <c r="C81" s="94"/>
      <c r="D81" s="94"/>
      <c r="E81" s="65"/>
      <c r="F81" s="65"/>
      <c r="G81" s="65"/>
      <c r="H81" s="66"/>
      <c r="I81" s="68" t="s">
        <v>174</v>
      </c>
      <c r="J81" s="65"/>
      <c r="K81" s="65"/>
      <c r="L81" s="65"/>
      <c r="M81" s="65"/>
      <c r="N81" s="65"/>
      <c r="O81" s="69"/>
      <c r="P81" s="69"/>
      <c r="Q81" s="69"/>
      <c r="R81" s="70">
        <f t="shared" si="1"/>
        <v>0</v>
      </c>
    </row>
    <row r="82" spans="1:18" ht="4.5" customHeight="1" hidden="1">
      <c r="A82" s="94"/>
      <c r="B82" s="94"/>
      <c r="C82" s="94"/>
      <c r="D82" s="94"/>
      <c r="E82" s="65"/>
      <c r="F82" s="65"/>
      <c r="G82" s="65"/>
      <c r="H82" s="66"/>
      <c r="I82" s="68" t="s">
        <v>175</v>
      </c>
      <c r="J82" s="65"/>
      <c r="K82" s="65"/>
      <c r="L82" s="65"/>
      <c r="M82" s="65"/>
      <c r="N82" s="65"/>
      <c r="O82" s="69"/>
      <c r="P82" s="69"/>
      <c r="Q82" s="69"/>
      <c r="R82" s="70">
        <f t="shared" si="1"/>
        <v>0</v>
      </c>
    </row>
    <row r="83" spans="1:18" ht="4.5" customHeight="1" hidden="1">
      <c r="A83" s="94"/>
      <c r="B83" s="94"/>
      <c r="C83" s="94"/>
      <c r="D83" s="94"/>
      <c r="E83" s="65"/>
      <c r="F83" s="65">
        <v>11252</v>
      </c>
      <c r="G83" s="65">
        <v>1411</v>
      </c>
      <c r="H83" s="65">
        <f>SUM(E83:G83)</f>
        <v>12663</v>
      </c>
      <c r="I83" s="68" t="s">
        <v>176</v>
      </c>
      <c r="J83" s="65">
        <f>N83</f>
        <v>6498.75</v>
      </c>
      <c r="K83" s="65"/>
      <c r="L83" s="65"/>
      <c r="M83" s="65"/>
      <c r="N83" s="65">
        <v>6498.75</v>
      </c>
      <c r="O83" s="69"/>
      <c r="P83" s="69"/>
      <c r="Q83" s="69"/>
      <c r="R83" s="70">
        <f t="shared" si="1"/>
        <v>0.01963486151950247</v>
      </c>
    </row>
    <row r="84" spans="1:18" ht="30" hidden="1">
      <c r="A84" s="94"/>
      <c r="B84" s="94"/>
      <c r="C84" s="94"/>
      <c r="D84" s="94"/>
      <c r="E84" s="65"/>
      <c r="F84" s="65"/>
      <c r="G84" s="65"/>
      <c r="H84" s="66"/>
      <c r="I84" s="68" t="s">
        <v>177</v>
      </c>
      <c r="J84" s="69"/>
      <c r="K84" s="69"/>
      <c r="L84" s="69"/>
      <c r="M84" s="69"/>
      <c r="N84" s="69"/>
      <c r="O84" s="69"/>
      <c r="P84" s="69"/>
      <c r="Q84" s="69"/>
      <c r="R84" s="70">
        <f t="shared" si="1"/>
        <v>0</v>
      </c>
    </row>
    <row r="85" spans="1:18" ht="15" hidden="1">
      <c r="A85" s="94"/>
      <c r="B85" s="94"/>
      <c r="C85" s="94"/>
      <c r="D85" s="94"/>
      <c r="E85" s="65"/>
      <c r="F85" s="65"/>
      <c r="G85" s="65"/>
      <c r="H85" s="66"/>
      <c r="I85" s="68" t="s">
        <v>178</v>
      </c>
      <c r="J85" s="69"/>
      <c r="K85" s="69"/>
      <c r="L85" s="69"/>
      <c r="M85" s="69"/>
      <c r="N85" s="69"/>
      <c r="O85" s="69"/>
      <c r="P85" s="69"/>
      <c r="Q85" s="69"/>
      <c r="R85" s="70">
        <f t="shared" si="1"/>
        <v>0</v>
      </c>
    </row>
    <row r="86" spans="1:18" ht="15" hidden="1">
      <c r="A86" s="95" t="s">
        <v>246</v>
      </c>
      <c r="B86" s="94">
        <v>2009</v>
      </c>
      <c r="C86" s="94">
        <v>2016</v>
      </c>
      <c r="D86" s="94" t="s">
        <v>247</v>
      </c>
      <c r="E86" s="65"/>
      <c r="F86" s="65"/>
      <c r="G86" s="65"/>
      <c r="H86" s="66"/>
      <c r="I86" s="67" t="s">
        <v>172</v>
      </c>
      <c r="J86" s="37"/>
      <c r="K86" s="37"/>
      <c r="L86" s="37"/>
      <c r="M86" s="37"/>
      <c r="N86" s="37"/>
      <c r="O86" s="63"/>
      <c r="P86" s="63"/>
      <c r="Q86" s="63"/>
      <c r="R86" s="70">
        <f t="shared" si="1"/>
        <v>0</v>
      </c>
    </row>
    <row r="87" spans="1:18" ht="15" hidden="1">
      <c r="A87" s="132"/>
      <c r="B87" s="94"/>
      <c r="C87" s="94"/>
      <c r="D87" s="94"/>
      <c r="E87" s="65"/>
      <c r="F87" s="65"/>
      <c r="G87" s="65"/>
      <c r="H87" s="66"/>
      <c r="I87" s="68" t="s">
        <v>173</v>
      </c>
      <c r="J87" s="69"/>
      <c r="K87" s="69"/>
      <c r="L87" s="69"/>
      <c r="M87" s="69"/>
      <c r="N87" s="69"/>
      <c r="O87" s="69"/>
      <c r="P87" s="69"/>
      <c r="Q87" s="69"/>
      <c r="R87" s="70">
        <f t="shared" si="1"/>
        <v>0</v>
      </c>
    </row>
    <row r="88" spans="1:18" ht="45" hidden="1">
      <c r="A88" s="132"/>
      <c r="B88" s="94"/>
      <c r="C88" s="94"/>
      <c r="D88" s="94"/>
      <c r="E88" s="65"/>
      <c r="F88" s="65"/>
      <c r="G88" s="65"/>
      <c r="H88" s="66"/>
      <c r="I88" s="68" t="s">
        <v>174</v>
      </c>
      <c r="J88" s="69"/>
      <c r="K88" s="69"/>
      <c r="L88" s="69"/>
      <c r="M88" s="69"/>
      <c r="N88" s="69"/>
      <c r="O88" s="69"/>
      <c r="P88" s="69"/>
      <c r="Q88" s="69"/>
      <c r="R88" s="70">
        <f t="shared" si="1"/>
        <v>0</v>
      </c>
    </row>
    <row r="89" spans="1:18" ht="75" hidden="1">
      <c r="A89" s="132"/>
      <c r="B89" s="94"/>
      <c r="C89" s="94"/>
      <c r="D89" s="94"/>
      <c r="E89" s="65"/>
      <c r="F89" s="65"/>
      <c r="G89" s="65"/>
      <c r="H89" s="66"/>
      <c r="I89" s="68" t="s">
        <v>175</v>
      </c>
      <c r="J89" s="69"/>
      <c r="K89" s="69"/>
      <c r="L89" s="69"/>
      <c r="M89" s="69"/>
      <c r="N89" s="69"/>
      <c r="O89" s="69"/>
      <c r="P89" s="69"/>
      <c r="Q89" s="69"/>
      <c r="R89" s="70">
        <f t="shared" si="1"/>
        <v>0</v>
      </c>
    </row>
    <row r="90" spans="1:18" ht="60" hidden="1">
      <c r="A90" s="132"/>
      <c r="B90" s="94"/>
      <c r="C90" s="94"/>
      <c r="D90" s="94"/>
      <c r="E90" s="65"/>
      <c r="F90" s="65">
        <v>0</v>
      </c>
      <c r="G90" s="65"/>
      <c r="H90" s="65">
        <f>SUM(E90:G90)</f>
        <v>0</v>
      </c>
      <c r="I90" s="68" t="s">
        <v>176</v>
      </c>
      <c r="J90" s="37"/>
      <c r="K90" s="37"/>
      <c r="L90" s="37"/>
      <c r="M90" s="37"/>
      <c r="N90" s="37"/>
      <c r="O90" s="69"/>
      <c r="P90" s="69"/>
      <c r="Q90" s="69"/>
      <c r="R90" s="70">
        <f t="shared" si="1"/>
        <v>0</v>
      </c>
    </row>
    <row r="91" spans="1:18" ht="30" hidden="1">
      <c r="A91" s="132"/>
      <c r="B91" s="94"/>
      <c r="C91" s="94"/>
      <c r="D91" s="94"/>
      <c r="E91" s="65"/>
      <c r="F91" s="65"/>
      <c r="G91" s="65"/>
      <c r="H91" s="66"/>
      <c r="I91" s="68" t="s">
        <v>177</v>
      </c>
      <c r="J91" s="69"/>
      <c r="K91" s="69"/>
      <c r="L91" s="69"/>
      <c r="M91" s="69"/>
      <c r="N91" s="69"/>
      <c r="O91" s="69"/>
      <c r="P91" s="69"/>
      <c r="Q91" s="69"/>
      <c r="R91" s="70">
        <f t="shared" si="1"/>
        <v>0</v>
      </c>
    </row>
    <row r="92" spans="1:18" ht="15" hidden="1">
      <c r="A92" s="133"/>
      <c r="B92" s="94"/>
      <c r="C92" s="94"/>
      <c r="D92" s="94"/>
      <c r="E92" s="65"/>
      <c r="F92" s="65"/>
      <c r="G92" s="65"/>
      <c r="H92" s="66"/>
      <c r="I92" s="68" t="s">
        <v>178</v>
      </c>
      <c r="J92" s="69"/>
      <c r="K92" s="69"/>
      <c r="L92" s="69"/>
      <c r="M92" s="69"/>
      <c r="N92" s="69"/>
      <c r="O92" s="69"/>
      <c r="P92" s="69"/>
      <c r="Q92" s="69"/>
      <c r="R92" s="70">
        <f t="shared" si="1"/>
        <v>0</v>
      </c>
    </row>
    <row r="93" spans="1:18" ht="15" hidden="1">
      <c r="A93" s="95" t="s">
        <v>246</v>
      </c>
      <c r="B93" s="95">
        <v>2011</v>
      </c>
      <c r="C93" s="95">
        <v>2011</v>
      </c>
      <c r="D93" s="95" t="s">
        <v>248</v>
      </c>
      <c r="E93" s="65"/>
      <c r="F93" s="65"/>
      <c r="G93" s="65"/>
      <c r="H93" s="66"/>
      <c r="I93" s="67" t="s">
        <v>172</v>
      </c>
      <c r="J93" s="37"/>
      <c r="K93" s="37"/>
      <c r="L93" s="37"/>
      <c r="M93" s="37"/>
      <c r="N93" s="37"/>
      <c r="O93" s="63"/>
      <c r="P93" s="63"/>
      <c r="Q93" s="63"/>
      <c r="R93" s="70">
        <f t="shared" si="1"/>
        <v>0</v>
      </c>
    </row>
    <row r="94" spans="1:18" ht="15" hidden="1">
      <c r="A94" s="132"/>
      <c r="B94" s="132"/>
      <c r="C94" s="132"/>
      <c r="D94" s="132"/>
      <c r="E94" s="65"/>
      <c r="F94" s="65"/>
      <c r="G94" s="65"/>
      <c r="H94" s="66"/>
      <c r="I94" s="68" t="s">
        <v>173</v>
      </c>
      <c r="J94" s="69"/>
      <c r="K94" s="69"/>
      <c r="L94" s="69"/>
      <c r="M94" s="69"/>
      <c r="N94" s="69"/>
      <c r="O94" s="69"/>
      <c r="P94" s="69"/>
      <c r="Q94" s="69"/>
      <c r="R94" s="70">
        <f t="shared" si="1"/>
        <v>0</v>
      </c>
    </row>
    <row r="95" spans="1:18" ht="45" hidden="1">
      <c r="A95" s="132"/>
      <c r="B95" s="132"/>
      <c r="C95" s="132"/>
      <c r="D95" s="132"/>
      <c r="E95" s="65"/>
      <c r="F95" s="65"/>
      <c r="G95" s="65"/>
      <c r="H95" s="66"/>
      <c r="I95" s="68" t="s">
        <v>174</v>
      </c>
      <c r="J95" s="69"/>
      <c r="K95" s="69"/>
      <c r="L95" s="69"/>
      <c r="M95" s="69"/>
      <c r="N95" s="69"/>
      <c r="O95" s="69"/>
      <c r="P95" s="69"/>
      <c r="Q95" s="69"/>
      <c r="R95" s="70">
        <f t="shared" si="1"/>
        <v>0</v>
      </c>
    </row>
    <row r="96" spans="1:18" ht="75" hidden="1">
      <c r="A96" s="132"/>
      <c r="B96" s="132"/>
      <c r="C96" s="132"/>
      <c r="D96" s="132"/>
      <c r="E96" s="65"/>
      <c r="F96" s="65"/>
      <c r="G96" s="65"/>
      <c r="H96" s="66"/>
      <c r="I96" s="68" t="s">
        <v>175</v>
      </c>
      <c r="J96" s="69"/>
      <c r="K96" s="69"/>
      <c r="L96" s="69"/>
      <c r="M96" s="69"/>
      <c r="N96" s="69"/>
      <c r="O96" s="69"/>
      <c r="P96" s="69"/>
      <c r="Q96" s="69"/>
      <c r="R96" s="70">
        <f t="shared" si="1"/>
        <v>0</v>
      </c>
    </row>
    <row r="97" spans="1:18" ht="60" hidden="1">
      <c r="A97" s="132"/>
      <c r="B97" s="132"/>
      <c r="C97" s="132"/>
      <c r="D97" s="132"/>
      <c r="E97" s="65"/>
      <c r="F97" s="65"/>
      <c r="G97" s="65">
        <v>2000</v>
      </c>
      <c r="H97" s="65">
        <f>E97+F97+G97</f>
        <v>2000</v>
      </c>
      <c r="I97" s="68" t="s">
        <v>176</v>
      </c>
      <c r="J97" s="37"/>
      <c r="K97" s="37"/>
      <c r="L97" s="37"/>
      <c r="M97" s="37"/>
      <c r="N97" s="37"/>
      <c r="O97" s="69"/>
      <c r="P97" s="69"/>
      <c r="Q97" s="69"/>
      <c r="R97" s="70">
        <f t="shared" si="1"/>
        <v>0</v>
      </c>
    </row>
    <row r="98" spans="1:18" ht="30" hidden="1">
      <c r="A98" s="132"/>
      <c r="B98" s="132"/>
      <c r="C98" s="132"/>
      <c r="D98" s="132"/>
      <c r="E98" s="65"/>
      <c r="F98" s="65"/>
      <c r="G98" s="65"/>
      <c r="H98" s="66"/>
      <c r="I98" s="68" t="s">
        <v>177</v>
      </c>
      <c r="J98" s="69"/>
      <c r="K98" s="69"/>
      <c r="L98" s="69"/>
      <c r="M98" s="69"/>
      <c r="N98" s="69"/>
      <c r="O98" s="69"/>
      <c r="P98" s="69"/>
      <c r="Q98" s="69"/>
      <c r="R98" s="70">
        <f t="shared" si="1"/>
        <v>0</v>
      </c>
    </row>
    <row r="99" spans="1:18" ht="15" hidden="1">
      <c r="A99" s="133"/>
      <c r="B99" s="133"/>
      <c r="C99" s="133"/>
      <c r="D99" s="133"/>
      <c r="E99" s="65"/>
      <c r="F99" s="65"/>
      <c r="G99" s="65"/>
      <c r="H99" s="66"/>
      <c r="I99" s="68" t="s">
        <v>178</v>
      </c>
      <c r="J99" s="69"/>
      <c r="K99" s="69"/>
      <c r="L99" s="69"/>
      <c r="M99" s="69"/>
      <c r="N99" s="69"/>
      <c r="O99" s="69"/>
      <c r="P99" s="69"/>
      <c r="Q99" s="69"/>
      <c r="R99" s="70">
        <f t="shared" si="1"/>
        <v>0</v>
      </c>
    </row>
    <row r="100" spans="1:18" ht="15" hidden="1">
      <c r="A100" s="95" t="s">
        <v>246</v>
      </c>
      <c r="B100" s="95">
        <v>2011</v>
      </c>
      <c r="C100" s="95">
        <v>2012</v>
      </c>
      <c r="D100" s="95" t="s">
        <v>249</v>
      </c>
      <c r="E100" s="65"/>
      <c r="F100" s="65"/>
      <c r="G100" s="65"/>
      <c r="H100" s="66"/>
      <c r="I100" s="67" t="s">
        <v>172</v>
      </c>
      <c r="J100" s="37"/>
      <c r="K100" s="37"/>
      <c r="L100" s="37"/>
      <c r="M100" s="37"/>
      <c r="N100" s="37"/>
      <c r="O100" s="63"/>
      <c r="P100" s="63"/>
      <c r="Q100" s="63"/>
      <c r="R100" s="70">
        <f t="shared" si="1"/>
        <v>0</v>
      </c>
    </row>
    <row r="101" spans="1:18" ht="15" hidden="1">
      <c r="A101" s="132"/>
      <c r="B101" s="132"/>
      <c r="C101" s="132"/>
      <c r="D101" s="132"/>
      <c r="E101" s="65"/>
      <c r="F101" s="65"/>
      <c r="G101" s="65"/>
      <c r="H101" s="66"/>
      <c r="I101" s="68" t="s">
        <v>173</v>
      </c>
      <c r="J101" s="69"/>
      <c r="K101" s="69"/>
      <c r="L101" s="69"/>
      <c r="M101" s="69"/>
      <c r="N101" s="69"/>
      <c r="O101" s="69"/>
      <c r="P101" s="69"/>
      <c r="Q101" s="69"/>
      <c r="R101" s="70">
        <f t="shared" si="1"/>
        <v>0</v>
      </c>
    </row>
    <row r="102" spans="1:18" ht="45" hidden="1">
      <c r="A102" s="132"/>
      <c r="B102" s="132"/>
      <c r="C102" s="132"/>
      <c r="D102" s="132"/>
      <c r="E102" s="65"/>
      <c r="F102" s="65"/>
      <c r="G102" s="65"/>
      <c r="H102" s="66"/>
      <c r="I102" s="68" t="s">
        <v>174</v>
      </c>
      <c r="J102" s="69"/>
      <c r="K102" s="69"/>
      <c r="L102" s="69"/>
      <c r="M102" s="69"/>
      <c r="N102" s="69"/>
      <c r="O102" s="69"/>
      <c r="P102" s="69"/>
      <c r="Q102" s="69"/>
      <c r="R102" s="70">
        <f t="shared" si="1"/>
        <v>0</v>
      </c>
    </row>
    <row r="103" spans="1:18" ht="75" hidden="1">
      <c r="A103" s="132"/>
      <c r="B103" s="132"/>
      <c r="C103" s="132"/>
      <c r="D103" s="132"/>
      <c r="E103" s="65"/>
      <c r="F103" s="65"/>
      <c r="G103" s="65"/>
      <c r="H103" s="66"/>
      <c r="I103" s="68" t="s">
        <v>175</v>
      </c>
      <c r="J103" s="69"/>
      <c r="K103" s="69"/>
      <c r="L103" s="69"/>
      <c r="M103" s="69"/>
      <c r="N103" s="69"/>
      <c r="O103" s="69"/>
      <c r="P103" s="69"/>
      <c r="Q103" s="69"/>
      <c r="R103" s="70">
        <f t="shared" si="1"/>
        <v>0</v>
      </c>
    </row>
    <row r="104" spans="1:18" ht="60" hidden="1">
      <c r="A104" s="132"/>
      <c r="B104" s="132"/>
      <c r="C104" s="132"/>
      <c r="D104" s="132"/>
      <c r="E104" s="65"/>
      <c r="F104" s="65"/>
      <c r="G104" s="65">
        <v>1500</v>
      </c>
      <c r="H104" s="65">
        <f>E104+F104+G104</f>
        <v>1500</v>
      </c>
      <c r="I104" s="68" t="s">
        <v>176</v>
      </c>
      <c r="J104" s="37"/>
      <c r="K104" s="37"/>
      <c r="L104" s="37"/>
      <c r="M104" s="37"/>
      <c r="N104" s="37"/>
      <c r="O104" s="69"/>
      <c r="P104" s="69"/>
      <c r="Q104" s="69"/>
      <c r="R104" s="70">
        <f t="shared" si="1"/>
        <v>0</v>
      </c>
    </row>
    <row r="105" spans="1:18" ht="30" hidden="1">
      <c r="A105" s="132"/>
      <c r="B105" s="132"/>
      <c r="C105" s="132"/>
      <c r="D105" s="132"/>
      <c r="E105" s="65"/>
      <c r="F105" s="65"/>
      <c r="G105" s="65"/>
      <c r="H105" s="66"/>
      <c r="I105" s="68" t="s">
        <v>177</v>
      </c>
      <c r="J105" s="69"/>
      <c r="K105" s="69"/>
      <c r="L105" s="69"/>
      <c r="M105" s="69"/>
      <c r="N105" s="69"/>
      <c r="O105" s="69"/>
      <c r="P105" s="69"/>
      <c r="Q105" s="69"/>
      <c r="R105" s="70">
        <f t="shared" si="1"/>
        <v>0</v>
      </c>
    </row>
    <row r="106" spans="1:18" ht="15" hidden="1">
      <c r="A106" s="133"/>
      <c r="B106" s="133"/>
      <c r="C106" s="133"/>
      <c r="D106" s="133"/>
      <c r="E106" s="65"/>
      <c r="F106" s="65"/>
      <c r="G106" s="65"/>
      <c r="H106" s="66"/>
      <c r="I106" s="68" t="s">
        <v>178</v>
      </c>
      <c r="J106" s="69"/>
      <c r="K106" s="69"/>
      <c r="L106" s="69"/>
      <c r="M106" s="69"/>
      <c r="N106" s="69"/>
      <c r="O106" s="69"/>
      <c r="P106" s="69"/>
      <c r="Q106" s="69"/>
      <c r="R106" s="70">
        <f t="shared" si="1"/>
        <v>0</v>
      </c>
    </row>
    <row r="107" spans="1:18" ht="15" hidden="1">
      <c r="A107" s="95" t="s">
        <v>238</v>
      </c>
      <c r="B107" s="95">
        <v>2010</v>
      </c>
      <c r="C107" s="95">
        <v>2011</v>
      </c>
      <c r="D107" s="95" t="s">
        <v>250</v>
      </c>
      <c r="E107" s="65"/>
      <c r="F107" s="65"/>
      <c r="G107" s="65"/>
      <c r="H107" s="66"/>
      <c r="I107" s="67" t="s">
        <v>172</v>
      </c>
      <c r="J107" s="65">
        <f>J111</f>
        <v>794.59</v>
      </c>
      <c r="K107" s="65"/>
      <c r="L107" s="65"/>
      <c r="M107" s="65"/>
      <c r="N107" s="65">
        <f>N111</f>
        <v>794.59</v>
      </c>
      <c r="O107" s="63"/>
      <c r="P107" s="63"/>
      <c r="Q107" s="63"/>
      <c r="R107" s="70">
        <f t="shared" si="1"/>
        <v>0.0024007177710762017</v>
      </c>
    </row>
    <row r="108" spans="1:18" ht="15" hidden="1">
      <c r="A108" s="132"/>
      <c r="B108" s="132"/>
      <c r="C108" s="132"/>
      <c r="D108" s="132"/>
      <c r="E108" s="65"/>
      <c r="F108" s="65"/>
      <c r="G108" s="65"/>
      <c r="H108" s="66"/>
      <c r="I108" s="68" t="s">
        <v>173</v>
      </c>
      <c r="J108" s="69"/>
      <c r="K108" s="69"/>
      <c r="L108" s="69"/>
      <c r="M108" s="69"/>
      <c r="N108" s="69"/>
      <c r="O108" s="69"/>
      <c r="P108" s="69"/>
      <c r="Q108" s="69"/>
      <c r="R108" s="70">
        <f t="shared" si="1"/>
        <v>0</v>
      </c>
    </row>
    <row r="109" spans="1:18" ht="45" hidden="1">
      <c r="A109" s="132"/>
      <c r="B109" s="132"/>
      <c r="C109" s="132"/>
      <c r="D109" s="132"/>
      <c r="E109" s="65"/>
      <c r="F109" s="65"/>
      <c r="G109" s="65"/>
      <c r="H109" s="66"/>
      <c r="I109" s="68" t="s">
        <v>174</v>
      </c>
      <c r="J109" s="69"/>
      <c r="K109" s="69"/>
      <c r="L109" s="69"/>
      <c r="M109" s="69"/>
      <c r="N109" s="69"/>
      <c r="O109" s="69"/>
      <c r="P109" s="69"/>
      <c r="Q109" s="69"/>
      <c r="R109" s="70">
        <f t="shared" si="1"/>
        <v>0</v>
      </c>
    </row>
    <row r="110" spans="1:18" ht="75" hidden="1">
      <c r="A110" s="132"/>
      <c r="B110" s="132"/>
      <c r="C110" s="132"/>
      <c r="D110" s="132"/>
      <c r="E110" s="65"/>
      <c r="F110" s="65"/>
      <c r="G110" s="65"/>
      <c r="H110" s="66"/>
      <c r="I110" s="68" t="s">
        <v>175</v>
      </c>
      <c r="J110" s="69"/>
      <c r="K110" s="69"/>
      <c r="L110" s="69"/>
      <c r="M110" s="69"/>
      <c r="N110" s="69"/>
      <c r="O110" s="69"/>
      <c r="P110" s="69"/>
      <c r="Q110" s="69"/>
      <c r="R110" s="70">
        <f t="shared" si="1"/>
        <v>0</v>
      </c>
    </row>
    <row r="111" spans="1:18" ht="60" hidden="1">
      <c r="A111" s="132"/>
      <c r="B111" s="132"/>
      <c r="C111" s="132"/>
      <c r="D111" s="132"/>
      <c r="E111" s="65"/>
      <c r="F111" s="65">
        <v>1500</v>
      </c>
      <c r="G111" s="65">
        <v>24000</v>
      </c>
      <c r="H111" s="65">
        <f>E111+F111+G111</f>
        <v>25500</v>
      </c>
      <c r="I111" s="68" t="s">
        <v>176</v>
      </c>
      <c r="J111" s="65">
        <f>N111</f>
        <v>794.59</v>
      </c>
      <c r="K111" s="65"/>
      <c r="L111" s="65"/>
      <c r="M111" s="65"/>
      <c r="N111" s="65">
        <v>794.59</v>
      </c>
      <c r="O111" s="69"/>
      <c r="P111" s="69"/>
      <c r="Q111" s="69"/>
      <c r="R111" s="70">
        <f t="shared" si="1"/>
        <v>0.0024007177710762017</v>
      </c>
    </row>
    <row r="112" spans="1:18" ht="30" hidden="1">
      <c r="A112" s="132"/>
      <c r="B112" s="132"/>
      <c r="C112" s="132"/>
      <c r="D112" s="132"/>
      <c r="E112" s="65"/>
      <c r="F112" s="65"/>
      <c r="G112" s="65"/>
      <c r="H112" s="66"/>
      <c r="I112" s="68" t="s">
        <v>177</v>
      </c>
      <c r="J112" s="69"/>
      <c r="K112" s="69"/>
      <c r="L112" s="69"/>
      <c r="M112" s="69"/>
      <c r="N112" s="69"/>
      <c r="O112" s="69"/>
      <c r="P112" s="69"/>
      <c r="Q112" s="69"/>
      <c r="R112" s="70">
        <f t="shared" si="1"/>
        <v>0</v>
      </c>
    </row>
    <row r="113" spans="1:18" ht="15" hidden="1">
      <c r="A113" s="133"/>
      <c r="B113" s="133"/>
      <c r="C113" s="133"/>
      <c r="D113" s="133"/>
      <c r="E113" s="65"/>
      <c r="F113" s="65"/>
      <c r="G113" s="65"/>
      <c r="H113" s="66"/>
      <c r="I113" s="68" t="s">
        <v>178</v>
      </c>
      <c r="J113" s="69"/>
      <c r="K113" s="69"/>
      <c r="L113" s="69"/>
      <c r="M113" s="69"/>
      <c r="N113" s="69"/>
      <c r="O113" s="69"/>
      <c r="P113" s="69"/>
      <c r="Q113" s="69"/>
      <c r="R113" s="70">
        <f t="shared" si="1"/>
        <v>0</v>
      </c>
    </row>
    <row r="114" spans="1:18" ht="15" hidden="1">
      <c r="A114" s="95" t="s">
        <v>246</v>
      </c>
      <c r="B114" s="95">
        <v>2008</v>
      </c>
      <c r="C114" s="95">
        <v>2010</v>
      </c>
      <c r="D114" s="95" t="s">
        <v>251</v>
      </c>
      <c r="E114" s="65"/>
      <c r="F114" s="65"/>
      <c r="G114" s="65"/>
      <c r="H114" s="66"/>
      <c r="I114" s="67" t="s">
        <v>172</v>
      </c>
      <c r="J114" s="37"/>
      <c r="K114" s="37"/>
      <c r="L114" s="37"/>
      <c r="M114" s="37"/>
      <c r="N114" s="37"/>
      <c r="O114" s="63"/>
      <c r="P114" s="63"/>
      <c r="Q114" s="63"/>
      <c r="R114" s="70">
        <f t="shared" si="1"/>
        <v>0</v>
      </c>
    </row>
    <row r="115" spans="1:18" ht="15" hidden="1">
      <c r="A115" s="132"/>
      <c r="B115" s="132"/>
      <c r="C115" s="132"/>
      <c r="D115" s="132"/>
      <c r="E115" s="65"/>
      <c r="F115" s="65"/>
      <c r="G115" s="65"/>
      <c r="H115" s="66"/>
      <c r="I115" s="68" t="s">
        <v>173</v>
      </c>
      <c r="J115" s="69"/>
      <c r="K115" s="69"/>
      <c r="L115" s="69"/>
      <c r="M115" s="69"/>
      <c r="N115" s="69"/>
      <c r="O115" s="69"/>
      <c r="P115" s="69"/>
      <c r="Q115" s="69"/>
      <c r="R115" s="70">
        <f t="shared" si="1"/>
        <v>0</v>
      </c>
    </row>
    <row r="116" spans="1:18" ht="45" hidden="1">
      <c r="A116" s="132"/>
      <c r="B116" s="132"/>
      <c r="C116" s="132"/>
      <c r="D116" s="132"/>
      <c r="E116" s="65"/>
      <c r="F116" s="65"/>
      <c r="G116" s="65"/>
      <c r="H116" s="66"/>
      <c r="I116" s="68" t="s">
        <v>174</v>
      </c>
      <c r="J116" s="69"/>
      <c r="K116" s="69"/>
      <c r="L116" s="69"/>
      <c r="M116" s="69"/>
      <c r="N116" s="69"/>
      <c r="O116" s="69"/>
      <c r="P116" s="69"/>
      <c r="Q116" s="69"/>
      <c r="R116" s="70">
        <f t="shared" si="1"/>
        <v>0</v>
      </c>
    </row>
    <row r="117" spans="1:18" ht="75" hidden="1">
      <c r="A117" s="132"/>
      <c r="B117" s="132"/>
      <c r="C117" s="132"/>
      <c r="D117" s="132"/>
      <c r="E117" s="65"/>
      <c r="F117" s="65"/>
      <c r="G117" s="65"/>
      <c r="H117" s="66"/>
      <c r="I117" s="68" t="s">
        <v>175</v>
      </c>
      <c r="J117" s="69"/>
      <c r="K117" s="69"/>
      <c r="L117" s="69"/>
      <c r="M117" s="69"/>
      <c r="N117" s="69"/>
      <c r="O117" s="69"/>
      <c r="P117" s="69"/>
      <c r="Q117" s="69"/>
      <c r="R117" s="70">
        <f t="shared" si="1"/>
        <v>0</v>
      </c>
    </row>
    <row r="118" spans="1:18" ht="60" hidden="1">
      <c r="A118" s="132"/>
      <c r="B118" s="132"/>
      <c r="C118" s="132"/>
      <c r="D118" s="132"/>
      <c r="E118" s="65"/>
      <c r="F118" s="65">
        <v>429</v>
      </c>
      <c r="G118" s="65"/>
      <c r="H118" s="65">
        <f>E118+F118+G118</f>
        <v>429</v>
      </c>
      <c r="I118" s="68" t="s">
        <v>176</v>
      </c>
      <c r="J118" s="37"/>
      <c r="K118" s="37"/>
      <c r="L118" s="37"/>
      <c r="M118" s="37"/>
      <c r="N118" s="37"/>
      <c r="O118" s="69"/>
      <c r="P118" s="69"/>
      <c r="Q118" s="69"/>
      <c r="R118" s="70">
        <f t="shared" si="1"/>
        <v>0</v>
      </c>
    </row>
    <row r="119" spans="1:18" ht="30" hidden="1">
      <c r="A119" s="132"/>
      <c r="B119" s="132"/>
      <c r="C119" s="132"/>
      <c r="D119" s="132"/>
      <c r="E119" s="65"/>
      <c r="F119" s="65"/>
      <c r="G119" s="65"/>
      <c r="H119" s="66"/>
      <c r="I119" s="68" t="s">
        <v>177</v>
      </c>
      <c r="J119" s="69"/>
      <c r="K119" s="69"/>
      <c r="L119" s="69"/>
      <c r="M119" s="69"/>
      <c r="N119" s="69"/>
      <c r="O119" s="69"/>
      <c r="P119" s="69"/>
      <c r="Q119" s="69"/>
      <c r="R119" s="70">
        <f t="shared" si="1"/>
        <v>0</v>
      </c>
    </row>
    <row r="120" spans="1:18" ht="15" hidden="1">
      <c r="A120" s="133"/>
      <c r="B120" s="133"/>
      <c r="C120" s="133"/>
      <c r="D120" s="133"/>
      <c r="E120" s="65"/>
      <c r="F120" s="65"/>
      <c r="G120" s="65"/>
      <c r="H120" s="66"/>
      <c r="I120" s="68" t="s">
        <v>178</v>
      </c>
      <c r="J120" s="65"/>
      <c r="K120" s="65"/>
      <c r="L120" s="65"/>
      <c r="M120" s="65"/>
      <c r="N120" s="65"/>
      <c r="O120" s="69"/>
      <c r="P120" s="69"/>
      <c r="Q120" s="69"/>
      <c r="R120" s="70">
        <f t="shared" si="1"/>
        <v>0</v>
      </c>
    </row>
    <row r="121" spans="1:18" ht="15" hidden="1">
      <c r="A121" s="95" t="s">
        <v>246</v>
      </c>
      <c r="B121" s="95">
        <v>2009</v>
      </c>
      <c r="C121" s="95" t="s">
        <v>239</v>
      </c>
      <c r="D121" s="95" t="s">
        <v>47</v>
      </c>
      <c r="E121" s="65"/>
      <c r="F121" s="65"/>
      <c r="G121" s="65"/>
      <c r="H121" s="66"/>
      <c r="I121" s="67" t="s">
        <v>172</v>
      </c>
      <c r="J121" s="65">
        <f>J125</f>
        <v>924.68</v>
      </c>
      <c r="K121" s="65"/>
      <c r="L121" s="65"/>
      <c r="M121" s="65"/>
      <c r="N121" s="65">
        <f>N125</f>
        <v>924.68</v>
      </c>
      <c r="O121" s="63"/>
      <c r="P121" s="63"/>
      <c r="Q121" s="63"/>
      <c r="R121" s="70">
        <f t="shared" si="1"/>
        <v>0.0027937624542956016</v>
      </c>
    </row>
    <row r="122" spans="1:18" ht="15" hidden="1">
      <c r="A122" s="132"/>
      <c r="B122" s="132"/>
      <c r="C122" s="132"/>
      <c r="D122" s="132"/>
      <c r="E122" s="65"/>
      <c r="F122" s="65"/>
      <c r="G122" s="65"/>
      <c r="H122" s="66"/>
      <c r="I122" s="68" t="s">
        <v>173</v>
      </c>
      <c r="J122" s="69"/>
      <c r="K122" s="69"/>
      <c r="L122" s="69"/>
      <c r="M122" s="69"/>
      <c r="N122" s="69"/>
      <c r="O122" s="69"/>
      <c r="P122" s="69"/>
      <c r="Q122" s="69"/>
      <c r="R122" s="70">
        <f t="shared" si="1"/>
        <v>0</v>
      </c>
    </row>
    <row r="123" spans="1:18" ht="45" hidden="1">
      <c r="A123" s="132"/>
      <c r="B123" s="132"/>
      <c r="C123" s="132"/>
      <c r="D123" s="132"/>
      <c r="E123" s="65"/>
      <c r="F123" s="65"/>
      <c r="G123" s="65"/>
      <c r="H123" s="66"/>
      <c r="I123" s="68" t="s">
        <v>174</v>
      </c>
      <c r="J123" s="69"/>
      <c r="K123" s="69"/>
      <c r="L123" s="69"/>
      <c r="M123" s="69"/>
      <c r="N123" s="69"/>
      <c r="O123" s="69"/>
      <c r="P123" s="69"/>
      <c r="Q123" s="69"/>
      <c r="R123" s="70">
        <f t="shared" si="1"/>
        <v>0</v>
      </c>
    </row>
    <row r="124" spans="1:18" ht="75" hidden="1">
      <c r="A124" s="132"/>
      <c r="B124" s="132"/>
      <c r="C124" s="132"/>
      <c r="D124" s="132"/>
      <c r="E124" s="65"/>
      <c r="F124" s="65"/>
      <c r="G124" s="65"/>
      <c r="H124" s="66"/>
      <c r="I124" s="68" t="s">
        <v>175</v>
      </c>
      <c r="J124" s="69"/>
      <c r="K124" s="69"/>
      <c r="L124" s="69"/>
      <c r="M124" s="69"/>
      <c r="N124" s="69"/>
      <c r="O124" s="69"/>
      <c r="P124" s="69"/>
      <c r="Q124" s="69"/>
      <c r="R124" s="70">
        <f t="shared" si="1"/>
        <v>0</v>
      </c>
    </row>
    <row r="125" spans="1:18" ht="60" hidden="1">
      <c r="A125" s="132"/>
      <c r="B125" s="132"/>
      <c r="C125" s="132"/>
      <c r="D125" s="132"/>
      <c r="E125" s="65"/>
      <c r="F125" s="65">
        <v>925</v>
      </c>
      <c r="G125" s="65"/>
      <c r="H125" s="65">
        <f>E125+F125+G125</f>
        <v>925</v>
      </c>
      <c r="I125" s="68" t="s">
        <v>176</v>
      </c>
      <c r="J125" s="65">
        <f>N125</f>
        <v>924.68</v>
      </c>
      <c r="K125" s="65"/>
      <c r="L125" s="65"/>
      <c r="M125" s="65"/>
      <c r="N125" s="65">
        <v>924.68</v>
      </c>
      <c r="O125" s="69"/>
      <c r="P125" s="69"/>
      <c r="Q125" s="69"/>
      <c r="R125" s="70">
        <f t="shared" si="1"/>
        <v>0.0027937624542956016</v>
      </c>
    </row>
    <row r="126" spans="1:18" ht="30" hidden="1">
      <c r="A126" s="132"/>
      <c r="B126" s="132"/>
      <c r="C126" s="132"/>
      <c r="D126" s="132"/>
      <c r="E126" s="65"/>
      <c r="F126" s="65"/>
      <c r="G126" s="65"/>
      <c r="H126" s="66"/>
      <c r="I126" s="68" t="s">
        <v>177</v>
      </c>
      <c r="J126" s="69"/>
      <c r="K126" s="69"/>
      <c r="L126" s="69"/>
      <c r="M126" s="69"/>
      <c r="N126" s="69"/>
      <c r="O126" s="69"/>
      <c r="P126" s="69"/>
      <c r="Q126" s="69"/>
      <c r="R126" s="70">
        <f t="shared" si="1"/>
        <v>0</v>
      </c>
    </row>
    <row r="127" spans="1:18" ht="15" hidden="1">
      <c r="A127" s="133"/>
      <c r="B127" s="133"/>
      <c r="C127" s="133"/>
      <c r="D127" s="133"/>
      <c r="E127" s="65"/>
      <c r="F127" s="65"/>
      <c r="G127" s="65"/>
      <c r="H127" s="66"/>
      <c r="I127" s="68" t="s">
        <v>178</v>
      </c>
      <c r="J127" s="69"/>
      <c r="K127" s="69"/>
      <c r="L127" s="69"/>
      <c r="M127" s="69"/>
      <c r="N127" s="69"/>
      <c r="O127" s="69"/>
      <c r="P127" s="69"/>
      <c r="Q127" s="69"/>
      <c r="R127" s="70">
        <f t="shared" si="1"/>
        <v>0</v>
      </c>
    </row>
    <row r="128" spans="1:18" ht="15" hidden="1">
      <c r="A128" s="95" t="s">
        <v>36</v>
      </c>
      <c r="B128" s="95">
        <v>2010</v>
      </c>
      <c r="C128" s="95" t="s">
        <v>239</v>
      </c>
      <c r="D128" s="95" t="s">
        <v>252</v>
      </c>
      <c r="E128" s="65"/>
      <c r="F128" s="65"/>
      <c r="G128" s="65"/>
      <c r="H128" s="66"/>
      <c r="I128" s="67" t="s">
        <v>172</v>
      </c>
      <c r="J128" s="37"/>
      <c r="K128" s="37"/>
      <c r="L128" s="37"/>
      <c r="M128" s="37"/>
      <c r="N128" s="37"/>
      <c r="O128" s="63"/>
      <c r="P128" s="63"/>
      <c r="Q128" s="63"/>
      <c r="R128" s="70">
        <f t="shared" si="1"/>
        <v>0</v>
      </c>
    </row>
    <row r="129" spans="1:18" ht="15" hidden="1">
      <c r="A129" s="132"/>
      <c r="B129" s="132"/>
      <c r="C129" s="132"/>
      <c r="D129" s="132"/>
      <c r="E129" s="65"/>
      <c r="F129" s="65"/>
      <c r="G129" s="65"/>
      <c r="H129" s="66"/>
      <c r="I129" s="68" t="s">
        <v>173</v>
      </c>
      <c r="J129" s="69"/>
      <c r="K129" s="69"/>
      <c r="L129" s="69"/>
      <c r="M129" s="69"/>
      <c r="N129" s="69"/>
      <c r="O129" s="69"/>
      <c r="P129" s="69"/>
      <c r="Q129" s="69"/>
      <c r="R129" s="70">
        <f t="shared" si="1"/>
        <v>0</v>
      </c>
    </row>
    <row r="130" spans="1:18" ht="45" hidden="1">
      <c r="A130" s="132"/>
      <c r="B130" s="132"/>
      <c r="C130" s="132"/>
      <c r="D130" s="132"/>
      <c r="E130" s="65"/>
      <c r="F130" s="65"/>
      <c r="G130" s="65"/>
      <c r="H130" s="66"/>
      <c r="I130" s="68" t="s">
        <v>174</v>
      </c>
      <c r="J130" s="69"/>
      <c r="K130" s="69"/>
      <c r="L130" s="69"/>
      <c r="M130" s="69"/>
      <c r="N130" s="69"/>
      <c r="O130" s="69"/>
      <c r="P130" s="69"/>
      <c r="Q130" s="69"/>
      <c r="R130" s="70">
        <f t="shared" si="1"/>
        <v>0</v>
      </c>
    </row>
    <row r="131" spans="1:18" ht="75" hidden="1">
      <c r="A131" s="132"/>
      <c r="B131" s="132"/>
      <c r="C131" s="132"/>
      <c r="D131" s="132"/>
      <c r="E131" s="65"/>
      <c r="F131" s="65"/>
      <c r="G131" s="65"/>
      <c r="H131" s="66"/>
      <c r="I131" s="68" t="s">
        <v>175</v>
      </c>
      <c r="J131" s="69"/>
      <c r="K131" s="69"/>
      <c r="L131" s="69"/>
      <c r="M131" s="69"/>
      <c r="N131" s="69"/>
      <c r="O131" s="69"/>
      <c r="P131" s="69"/>
      <c r="Q131" s="69"/>
      <c r="R131" s="70">
        <f t="shared" si="1"/>
        <v>0</v>
      </c>
    </row>
    <row r="132" spans="1:18" ht="60" hidden="1">
      <c r="A132" s="132"/>
      <c r="B132" s="132"/>
      <c r="C132" s="132"/>
      <c r="D132" s="132"/>
      <c r="E132" s="65"/>
      <c r="F132" s="65">
        <v>2200</v>
      </c>
      <c r="G132" s="65"/>
      <c r="H132" s="65">
        <f>E132+F132+G132</f>
        <v>2200</v>
      </c>
      <c r="I132" s="68" t="s">
        <v>176</v>
      </c>
      <c r="J132" s="37"/>
      <c r="K132" s="37"/>
      <c r="L132" s="37"/>
      <c r="M132" s="37"/>
      <c r="N132" s="37"/>
      <c r="O132" s="69"/>
      <c r="P132" s="69"/>
      <c r="Q132" s="69"/>
      <c r="R132" s="70">
        <f t="shared" si="1"/>
        <v>0</v>
      </c>
    </row>
    <row r="133" spans="1:18" ht="30" hidden="1">
      <c r="A133" s="132"/>
      <c r="B133" s="132"/>
      <c r="C133" s="132"/>
      <c r="D133" s="132"/>
      <c r="E133" s="65"/>
      <c r="F133" s="65"/>
      <c r="G133" s="65"/>
      <c r="H133" s="66"/>
      <c r="I133" s="68" t="s">
        <v>177</v>
      </c>
      <c r="J133" s="69"/>
      <c r="K133" s="69"/>
      <c r="L133" s="69"/>
      <c r="M133" s="69"/>
      <c r="N133" s="69"/>
      <c r="O133" s="69"/>
      <c r="P133" s="69"/>
      <c r="Q133" s="69"/>
      <c r="R133" s="70">
        <f t="shared" si="1"/>
        <v>0</v>
      </c>
    </row>
    <row r="134" spans="1:18" ht="15" hidden="1">
      <c r="A134" s="133"/>
      <c r="B134" s="133"/>
      <c r="C134" s="133"/>
      <c r="D134" s="133"/>
      <c r="E134" s="65"/>
      <c r="F134" s="65"/>
      <c r="G134" s="65"/>
      <c r="H134" s="66"/>
      <c r="I134" s="68" t="s">
        <v>178</v>
      </c>
      <c r="J134" s="69"/>
      <c r="K134" s="69"/>
      <c r="L134" s="69"/>
      <c r="M134" s="69"/>
      <c r="N134" s="69"/>
      <c r="O134" s="69"/>
      <c r="P134" s="69"/>
      <c r="Q134" s="69"/>
      <c r="R134" s="70">
        <f t="shared" si="1"/>
        <v>0</v>
      </c>
    </row>
    <row r="135" spans="1:18" ht="15" hidden="1">
      <c r="A135" s="95" t="s">
        <v>48</v>
      </c>
      <c r="B135" s="95">
        <v>2010</v>
      </c>
      <c r="C135" s="95">
        <v>2012</v>
      </c>
      <c r="D135" s="95" t="s">
        <v>253</v>
      </c>
      <c r="E135" s="65"/>
      <c r="F135" s="65"/>
      <c r="G135" s="65"/>
      <c r="H135" s="66"/>
      <c r="I135" s="67" t="s">
        <v>172</v>
      </c>
      <c r="J135" s="69">
        <f>N135</f>
        <v>1013.39</v>
      </c>
      <c r="K135" s="69"/>
      <c r="L135" s="69"/>
      <c r="M135" s="69"/>
      <c r="N135" s="69">
        <f>N139</f>
        <v>1013.39</v>
      </c>
      <c r="O135" s="63"/>
      <c r="P135" s="63"/>
      <c r="Q135" s="63"/>
      <c r="R135" s="70">
        <f t="shared" si="1"/>
        <v>0.0030617845455277715</v>
      </c>
    </row>
    <row r="136" spans="1:18" ht="15" hidden="1">
      <c r="A136" s="132"/>
      <c r="B136" s="132"/>
      <c r="C136" s="132"/>
      <c r="D136" s="132"/>
      <c r="E136" s="65"/>
      <c r="F136" s="65"/>
      <c r="G136" s="65"/>
      <c r="H136" s="66"/>
      <c r="I136" s="68" t="s">
        <v>173</v>
      </c>
      <c r="J136" s="69"/>
      <c r="K136" s="69"/>
      <c r="L136" s="69"/>
      <c r="M136" s="69"/>
      <c r="N136" s="69"/>
      <c r="O136" s="69"/>
      <c r="P136" s="69"/>
      <c r="Q136" s="69"/>
      <c r="R136" s="70">
        <f t="shared" si="1"/>
        <v>0</v>
      </c>
    </row>
    <row r="137" spans="1:18" ht="45" hidden="1">
      <c r="A137" s="132"/>
      <c r="B137" s="132"/>
      <c r="C137" s="132"/>
      <c r="D137" s="132"/>
      <c r="E137" s="65"/>
      <c r="F137" s="65"/>
      <c r="G137" s="65"/>
      <c r="H137" s="66"/>
      <c r="I137" s="68" t="s">
        <v>174</v>
      </c>
      <c r="J137" s="69"/>
      <c r="K137" s="69"/>
      <c r="L137" s="69"/>
      <c r="M137" s="69"/>
      <c r="N137" s="69"/>
      <c r="O137" s="69"/>
      <c r="P137" s="69"/>
      <c r="Q137" s="69"/>
      <c r="R137" s="70">
        <f t="shared" si="1"/>
        <v>0</v>
      </c>
    </row>
    <row r="138" spans="1:18" ht="75" hidden="1">
      <c r="A138" s="132"/>
      <c r="B138" s="132"/>
      <c r="C138" s="132"/>
      <c r="D138" s="132"/>
      <c r="E138" s="65"/>
      <c r="F138" s="65"/>
      <c r="G138" s="65"/>
      <c r="H138" s="66"/>
      <c r="I138" s="68" t="s">
        <v>175</v>
      </c>
      <c r="J138" s="69"/>
      <c r="K138" s="69"/>
      <c r="L138" s="69"/>
      <c r="M138" s="69"/>
      <c r="N138" s="69"/>
      <c r="O138" s="69"/>
      <c r="P138" s="69"/>
      <c r="Q138" s="69"/>
      <c r="R138" s="70">
        <f t="shared" si="1"/>
        <v>0</v>
      </c>
    </row>
    <row r="139" spans="1:18" ht="60" hidden="1">
      <c r="A139" s="132"/>
      <c r="B139" s="132"/>
      <c r="C139" s="132"/>
      <c r="D139" s="132"/>
      <c r="E139" s="65"/>
      <c r="F139" s="65">
        <v>5000</v>
      </c>
      <c r="G139" s="65"/>
      <c r="H139" s="65">
        <f>E139+F139+G139</f>
        <v>5000</v>
      </c>
      <c r="I139" s="68" t="s">
        <v>176</v>
      </c>
      <c r="J139" s="65">
        <f>N139</f>
        <v>1013.39</v>
      </c>
      <c r="K139" s="65"/>
      <c r="L139" s="65"/>
      <c r="M139" s="65"/>
      <c r="N139" s="65">
        <v>1013.39</v>
      </c>
      <c r="O139" s="69"/>
      <c r="P139" s="69"/>
      <c r="Q139" s="69"/>
      <c r="R139" s="70">
        <f aca="true" t="shared" si="2" ref="R139:R202">J139/$J$284</f>
        <v>0.0030617845455277715</v>
      </c>
    </row>
    <row r="140" spans="1:18" ht="30" hidden="1">
      <c r="A140" s="132"/>
      <c r="B140" s="132"/>
      <c r="C140" s="132"/>
      <c r="D140" s="132"/>
      <c r="E140" s="65"/>
      <c r="F140" s="65"/>
      <c r="G140" s="65"/>
      <c r="H140" s="66"/>
      <c r="I140" s="68" t="s">
        <v>177</v>
      </c>
      <c r="J140" s="69"/>
      <c r="K140" s="69"/>
      <c r="L140" s="69"/>
      <c r="M140" s="69"/>
      <c r="N140" s="69"/>
      <c r="O140" s="69"/>
      <c r="P140" s="69"/>
      <c r="Q140" s="69"/>
      <c r="R140" s="70">
        <f t="shared" si="2"/>
        <v>0</v>
      </c>
    </row>
    <row r="141" spans="1:18" ht="15" hidden="1">
      <c r="A141" s="133"/>
      <c r="B141" s="133"/>
      <c r="C141" s="133"/>
      <c r="D141" s="133"/>
      <c r="E141" s="65"/>
      <c r="F141" s="65"/>
      <c r="G141" s="65"/>
      <c r="H141" s="66"/>
      <c r="I141" s="68" t="s">
        <v>178</v>
      </c>
      <c r="J141" s="69"/>
      <c r="K141" s="69"/>
      <c r="L141" s="69"/>
      <c r="M141" s="69"/>
      <c r="N141" s="69"/>
      <c r="O141" s="69"/>
      <c r="P141" s="69"/>
      <c r="Q141" s="69"/>
      <c r="R141" s="70">
        <f t="shared" si="2"/>
        <v>0</v>
      </c>
    </row>
    <row r="142" spans="1:18" ht="15" hidden="1">
      <c r="A142" s="95" t="s">
        <v>246</v>
      </c>
      <c r="B142" s="95">
        <v>2011</v>
      </c>
      <c r="C142" s="95">
        <v>2012</v>
      </c>
      <c r="D142" s="95" t="s">
        <v>254</v>
      </c>
      <c r="E142" s="65"/>
      <c r="F142" s="65"/>
      <c r="G142" s="65"/>
      <c r="H142" s="66"/>
      <c r="I142" s="67" t="s">
        <v>172</v>
      </c>
      <c r="J142" s="37"/>
      <c r="K142" s="37"/>
      <c r="L142" s="37"/>
      <c r="M142" s="37"/>
      <c r="N142" s="37"/>
      <c r="O142" s="63"/>
      <c r="P142" s="63"/>
      <c r="Q142" s="63"/>
      <c r="R142" s="70">
        <f t="shared" si="2"/>
        <v>0</v>
      </c>
    </row>
    <row r="143" spans="1:18" ht="15" hidden="1">
      <c r="A143" s="132"/>
      <c r="B143" s="132"/>
      <c r="C143" s="132"/>
      <c r="D143" s="132"/>
      <c r="E143" s="65"/>
      <c r="F143" s="65"/>
      <c r="G143" s="65"/>
      <c r="H143" s="66"/>
      <c r="I143" s="68" t="s">
        <v>173</v>
      </c>
      <c r="J143" s="69"/>
      <c r="K143" s="69"/>
      <c r="L143" s="69"/>
      <c r="M143" s="69"/>
      <c r="N143" s="69"/>
      <c r="O143" s="69"/>
      <c r="P143" s="69"/>
      <c r="Q143" s="69"/>
      <c r="R143" s="70">
        <f t="shared" si="2"/>
        <v>0</v>
      </c>
    </row>
    <row r="144" spans="1:18" ht="45" hidden="1">
      <c r="A144" s="132"/>
      <c r="B144" s="132"/>
      <c r="C144" s="132"/>
      <c r="D144" s="132"/>
      <c r="E144" s="65"/>
      <c r="F144" s="65"/>
      <c r="G144" s="65"/>
      <c r="H144" s="66"/>
      <c r="I144" s="68" t="s">
        <v>174</v>
      </c>
      <c r="J144" s="69"/>
      <c r="K144" s="69"/>
      <c r="L144" s="69"/>
      <c r="M144" s="69"/>
      <c r="N144" s="69"/>
      <c r="O144" s="69"/>
      <c r="P144" s="69"/>
      <c r="Q144" s="69"/>
      <c r="R144" s="70">
        <f t="shared" si="2"/>
        <v>0</v>
      </c>
    </row>
    <row r="145" spans="1:18" ht="75" hidden="1">
      <c r="A145" s="132"/>
      <c r="B145" s="132"/>
      <c r="C145" s="132"/>
      <c r="D145" s="132"/>
      <c r="E145" s="65"/>
      <c r="F145" s="65"/>
      <c r="G145" s="65"/>
      <c r="H145" s="66"/>
      <c r="I145" s="68" t="s">
        <v>175</v>
      </c>
      <c r="J145" s="69"/>
      <c r="K145" s="69"/>
      <c r="L145" s="69"/>
      <c r="M145" s="69"/>
      <c r="N145" s="69"/>
      <c r="O145" s="69"/>
      <c r="P145" s="69"/>
      <c r="Q145" s="69"/>
      <c r="R145" s="70">
        <f t="shared" si="2"/>
        <v>0</v>
      </c>
    </row>
    <row r="146" spans="1:18" ht="60" hidden="1">
      <c r="A146" s="132"/>
      <c r="B146" s="132"/>
      <c r="C146" s="132"/>
      <c r="D146" s="132"/>
      <c r="E146" s="65"/>
      <c r="F146" s="65"/>
      <c r="G146" s="65">
        <v>500</v>
      </c>
      <c r="H146" s="65">
        <f>E146+F146+G146</f>
        <v>500</v>
      </c>
      <c r="I146" s="68" t="s">
        <v>176</v>
      </c>
      <c r="J146" s="37"/>
      <c r="K146" s="37"/>
      <c r="L146" s="37"/>
      <c r="M146" s="37"/>
      <c r="N146" s="37"/>
      <c r="O146" s="69"/>
      <c r="P146" s="69"/>
      <c r="Q146" s="69"/>
      <c r="R146" s="70">
        <f t="shared" si="2"/>
        <v>0</v>
      </c>
    </row>
    <row r="147" spans="1:18" ht="30" hidden="1">
      <c r="A147" s="132"/>
      <c r="B147" s="132"/>
      <c r="C147" s="132"/>
      <c r="D147" s="132"/>
      <c r="E147" s="65"/>
      <c r="F147" s="65"/>
      <c r="G147" s="65"/>
      <c r="H147" s="66"/>
      <c r="I147" s="68" t="s">
        <v>177</v>
      </c>
      <c r="J147" s="69"/>
      <c r="K147" s="69"/>
      <c r="L147" s="69"/>
      <c r="M147" s="69"/>
      <c r="N147" s="69"/>
      <c r="O147" s="69"/>
      <c r="P147" s="69"/>
      <c r="Q147" s="69"/>
      <c r="R147" s="70">
        <f t="shared" si="2"/>
        <v>0</v>
      </c>
    </row>
    <row r="148" spans="1:18" ht="15" hidden="1">
      <c r="A148" s="133"/>
      <c r="B148" s="133"/>
      <c r="C148" s="133"/>
      <c r="D148" s="133"/>
      <c r="E148" s="65"/>
      <c r="F148" s="65"/>
      <c r="G148" s="65"/>
      <c r="H148" s="66"/>
      <c r="I148" s="68" t="s">
        <v>178</v>
      </c>
      <c r="J148" s="69"/>
      <c r="K148" s="69"/>
      <c r="L148" s="69"/>
      <c r="M148" s="69"/>
      <c r="N148" s="69"/>
      <c r="O148" s="69"/>
      <c r="P148" s="69"/>
      <c r="Q148" s="69"/>
      <c r="R148" s="70">
        <f t="shared" si="2"/>
        <v>0</v>
      </c>
    </row>
    <row r="149" spans="1:18" ht="15" hidden="1">
      <c r="A149" s="95" t="s">
        <v>36</v>
      </c>
      <c r="B149" s="94">
        <v>2010</v>
      </c>
      <c r="C149" s="94">
        <v>2010</v>
      </c>
      <c r="D149" s="95" t="s">
        <v>255</v>
      </c>
      <c r="E149" s="65"/>
      <c r="F149" s="65"/>
      <c r="G149" s="65"/>
      <c r="H149" s="66"/>
      <c r="I149" s="67" t="s">
        <v>172</v>
      </c>
      <c r="J149" s="65">
        <f>N149</f>
        <v>2095.78</v>
      </c>
      <c r="K149" s="65"/>
      <c r="L149" s="65"/>
      <c r="M149" s="65"/>
      <c r="N149" s="65">
        <f>N153</f>
        <v>2095.78</v>
      </c>
      <c r="O149" s="63"/>
      <c r="P149" s="63"/>
      <c r="Q149" s="63"/>
      <c r="R149" s="70">
        <f t="shared" si="2"/>
        <v>0.006332040788665957</v>
      </c>
    </row>
    <row r="150" spans="1:18" ht="15" hidden="1">
      <c r="A150" s="132"/>
      <c r="B150" s="94"/>
      <c r="C150" s="94"/>
      <c r="D150" s="132"/>
      <c r="E150" s="65"/>
      <c r="F150" s="65"/>
      <c r="G150" s="65"/>
      <c r="H150" s="66"/>
      <c r="I150" s="68" t="s">
        <v>173</v>
      </c>
      <c r="J150" s="65"/>
      <c r="K150" s="65"/>
      <c r="L150" s="65"/>
      <c r="M150" s="65"/>
      <c r="N150" s="65"/>
      <c r="O150" s="69"/>
      <c r="P150" s="69"/>
      <c r="Q150" s="69"/>
      <c r="R150" s="70">
        <f t="shared" si="2"/>
        <v>0</v>
      </c>
    </row>
    <row r="151" spans="1:18" ht="45" hidden="1">
      <c r="A151" s="132"/>
      <c r="B151" s="94"/>
      <c r="C151" s="94"/>
      <c r="D151" s="132"/>
      <c r="E151" s="65"/>
      <c r="F151" s="65"/>
      <c r="G151" s="65"/>
      <c r="H151" s="66"/>
      <c r="I151" s="68" t="s">
        <v>174</v>
      </c>
      <c r="J151" s="65"/>
      <c r="K151" s="65"/>
      <c r="L151" s="65"/>
      <c r="M151" s="65"/>
      <c r="N151" s="65"/>
      <c r="O151" s="69"/>
      <c r="P151" s="69"/>
      <c r="Q151" s="69"/>
      <c r="R151" s="70">
        <f t="shared" si="2"/>
        <v>0</v>
      </c>
    </row>
    <row r="152" spans="1:18" ht="75" hidden="1">
      <c r="A152" s="132"/>
      <c r="B152" s="94"/>
      <c r="C152" s="94"/>
      <c r="D152" s="132"/>
      <c r="E152" s="65"/>
      <c r="F152" s="65"/>
      <c r="G152" s="65"/>
      <c r="H152" s="66"/>
      <c r="I152" s="68" t="s">
        <v>175</v>
      </c>
      <c r="J152" s="65"/>
      <c r="K152" s="65"/>
      <c r="L152" s="65"/>
      <c r="M152" s="65"/>
      <c r="N152" s="65"/>
      <c r="O152" s="69"/>
      <c r="P152" s="69"/>
      <c r="Q152" s="69"/>
      <c r="R152" s="70">
        <f t="shared" si="2"/>
        <v>0</v>
      </c>
    </row>
    <row r="153" spans="1:18" ht="60" hidden="1">
      <c r="A153" s="132"/>
      <c r="B153" s="94"/>
      <c r="C153" s="94"/>
      <c r="D153" s="132"/>
      <c r="E153" s="65"/>
      <c r="F153" s="65">
        <v>2335</v>
      </c>
      <c r="G153" s="65"/>
      <c r="H153" s="65">
        <f>E153+F153+G153</f>
        <v>2335</v>
      </c>
      <c r="I153" s="68" t="s">
        <v>176</v>
      </c>
      <c r="J153" s="65">
        <f>N153</f>
        <v>2095.78</v>
      </c>
      <c r="K153" s="65"/>
      <c r="L153" s="65"/>
      <c r="M153" s="65"/>
      <c r="N153" s="65">
        <v>2095.78</v>
      </c>
      <c r="O153" s="69"/>
      <c r="P153" s="69"/>
      <c r="Q153" s="69"/>
      <c r="R153" s="70">
        <f t="shared" si="2"/>
        <v>0.006332040788665957</v>
      </c>
    </row>
    <row r="154" spans="1:18" ht="30" hidden="1">
      <c r="A154" s="132"/>
      <c r="B154" s="94"/>
      <c r="C154" s="94"/>
      <c r="D154" s="132"/>
      <c r="E154" s="65"/>
      <c r="F154" s="65"/>
      <c r="G154" s="65"/>
      <c r="H154" s="66"/>
      <c r="I154" s="68" t="s">
        <v>177</v>
      </c>
      <c r="J154" s="69"/>
      <c r="K154" s="69"/>
      <c r="L154" s="69"/>
      <c r="M154" s="69"/>
      <c r="N154" s="69"/>
      <c r="O154" s="69"/>
      <c r="P154" s="69"/>
      <c r="Q154" s="69"/>
      <c r="R154" s="70">
        <f t="shared" si="2"/>
        <v>0</v>
      </c>
    </row>
    <row r="155" spans="1:18" ht="15" hidden="1">
      <c r="A155" s="133"/>
      <c r="B155" s="94"/>
      <c r="C155" s="94"/>
      <c r="D155" s="133"/>
      <c r="E155" s="65"/>
      <c r="F155" s="65"/>
      <c r="G155" s="65"/>
      <c r="H155" s="66"/>
      <c r="I155" s="68" t="s">
        <v>178</v>
      </c>
      <c r="J155" s="65"/>
      <c r="K155" s="65"/>
      <c r="L155" s="65"/>
      <c r="M155" s="65"/>
      <c r="N155" s="65"/>
      <c r="O155" s="69"/>
      <c r="P155" s="69"/>
      <c r="Q155" s="69"/>
      <c r="R155" s="70">
        <f t="shared" si="2"/>
        <v>0</v>
      </c>
    </row>
    <row r="156" spans="1:18" ht="15" hidden="1">
      <c r="A156" s="95" t="s">
        <v>49</v>
      </c>
      <c r="B156" s="94">
        <v>2010</v>
      </c>
      <c r="C156" s="94">
        <v>2011</v>
      </c>
      <c r="D156" s="95" t="s">
        <v>50</v>
      </c>
      <c r="E156" s="65"/>
      <c r="F156" s="65"/>
      <c r="G156" s="65"/>
      <c r="H156" s="66"/>
      <c r="I156" s="67" t="s">
        <v>172</v>
      </c>
      <c r="J156" s="65">
        <f>N156</f>
        <v>728.06</v>
      </c>
      <c r="K156" s="65"/>
      <c r="L156" s="65"/>
      <c r="M156" s="65"/>
      <c r="N156" s="65">
        <f>N160</f>
        <v>728.06</v>
      </c>
      <c r="O156" s="63"/>
      <c r="P156" s="63"/>
      <c r="Q156" s="63"/>
      <c r="R156" s="70">
        <f t="shared" si="2"/>
        <v>0.0021997087559744513</v>
      </c>
    </row>
    <row r="157" spans="1:18" ht="15" hidden="1">
      <c r="A157" s="132"/>
      <c r="B157" s="94"/>
      <c r="C157" s="94"/>
      <c r="D157" s="132"/>
      <c r="E157" s="65"/>
      <c r="F157" s="65"/>
      <c r="G157" s="65"/>
      <c r="H157" s="66"/>
      <c r="I157" s="68" t="s">
        <v>173</v>
      </c>
      <c r="J157" s="65"/>
      <c r="K157" s="65"/>
      <c r="L157" s="65"/>
      <c r="M157" s="65"/>
      <c r="N157" s="65"/>
      <c r="O157" s="69"/>
      <c r="P157" s="69"/>
      <c r="Q157" s="69"/>
      <c r="R157" s="70">
        <f t="shared" si="2"/>
        <v>0</v>
      </c>
    </row>
    <row r="158" spans="1:18" ht="45" hidden="1">
      <c r="A158" s="132"/>
      <c r="B158" s="94"/>
      <c r="C158" s="94"/>
      <c r="D158" s="132"/>
      <c r="E158" s="65"/>
      <c r="F158" s="65"/>
      <c r="G158" s="65"/>
      <c r="H158" s="66"/>
      <c r="I158" s="68" t="s">
        <v>174</v>
      </c>
      <c r="J158" s="65"/>
      <c r="K158" s="65"/>
      <c r="L158" s="65"/>
      <c r="M158" s="65"/>
      <c r="N158" s="65"/>
      <c r="O158" s="69"/>
      <c r="P158" s="69"/>
      <c r="Q158" s="69"/>
      <c r="R158" s="70">
        <f t="shared" si="2"/>
        <v>0</v>
      </c>
    </row>
    <row r="159" spans="1:18" ht="75" hidden="1">
      <c r="A159" s="132"/>
      <c r="B159" s="94"/>
      <c r="C159" s="94"/>
      <c r="D159" s="132"/>
      <c r="E159" s="65"/>
      <c r="F159" s="65"/>
      <c r="G159" s="65"/>
      <c r="H159" s="66"/>
      <c r="I159" s="68" t="s">
        <v>175</v>
      </c>
      <c r="J159" s="65"/>
      <c r="K159" s="65"/>
      <c r="L159" s="65"/>
      <c r="M159" s="65"/>
      <c r="N159" s="65"/>
      <c r="O159" s="69"/>
      <c r="P159" s="69"/>
      <c r="Q159" s="69"/>
      <c r="R159" s="70">
        <f t="shared" si="2"/>
        <v>0</v>
      </c>
    </row>
    <row r="160" spans="1:18" ht="60" hidden="1">
      <c r="A160" s="132"/>
      <c r="B160" s="94"/>
      <c r="C160" s="94"/>
      <c r="D160" s="132"/>
      <c r="E160" s="65"/>
      <c r="F160" s="65">
        <v>6000</v>
      </c>
      <c r="G160" s="65">
        <v>1900</v>
      </c>
      <c r="H160" s="65">
        <f>E160+F160+G160</f>
        <v>7900</v>
      </c>
      <c r="I160" s="68" t="s">
        <v>176</v>
      </c>
      <c r="J160" s="65">
        <f>N160</f>
        <v>728.06</v>
      </c>
      <c r="K160" s="65"/>
      <c r="L160" s="65"/>
      <c r="M160" s="65"/>
      <c r="N160" s="65">
        <v>728.06</v>
      </c>
      <c r="O160" s="69"/>
      <c r="P160" s="69"/>
      <c r="Q160" s="69"/>
      <c r="R160" s="70">
        <f t="shared" si="2"/>
        <v>0.0021997087559744513</v>
      </c>
    </row>
    <row r="161" spans="1:18" ht="30" hidden="1">
      <c r="A161" s="132"/>
      <c r="B161" s="94"/>
      <c r="C161" s="94"/>
      <c r="D161" s="132"/>
      <c r="E161" s="65"/>
      <c r="F161" s="65"/>
      <c r="G161" s="65"/>
      <c r="H161" s="66"/>
      <c r="I161" s="68" t="s">
        <v>177</v>
      </c>
      <c r="J161" s="69"/>
      <c r="K161" s="69"/>
      <c r="L161" s="69"/>
      <c r="M161" s="69"/>
      <c r="N161" s="69"/>
      <c r="O161" s="69"/>
      <c r="P161" s="69"/>
      <c r="Q161" s="69"/>
      <c r="R161" s="70">
        <f t="shared" si="2"/>
        <v>0</v>
      </c>
    </row>
    <row r="162" spans="1:18" ht="15" hidden="1">
      <c r="A162" s="133"/>
      <c r="B162" s="94"/>
      <c r="C162" s="94"/>
      <c r="D162" s="133"/>
      <c r="E162" s="65"/>
      <c r="F162" s="65"/>
      <c r="G162" s="65"/>
      <c r="H162" s="66"/>
      <c r="I162" s="68" t="s">
        <v>178</v>
      </c>
      <c r="J162" s="69"/>
      <c r="K162" s="69"/>
      <c r="L162" s="69"/>
      <c r="M162" s="69"/>
      <c r="N162" s="69"/>
      <c r="O162" s="69"/>
      <c r="P162" s="69"/>
      <c r="Q162" s="69"/>
      <c r="R162" s="70">
        <f t="shared" si="2"/>
        <v>0</v>
      </c>
    </row>
    <row r="163" spans="1:18" ht="15" hidden="1">
      <c r="A163" s="95" t="s">
        <v>256</v>
      </c>
      <c r="B163" s="95">
        <v>2009</v>
      </c>
      <c r="C163" s="95">
        <v>2014</v>
      </c>
      <c r="D163" s="95" t="s">
        <v>257</v>
      </c>
      <c r="E163" s="65"/>
      <c r="F163" s="65"/>
      <c r="G163" s="65"/>
      <c r="H163" s="66"/>
      <c r="I163" s="67" t="s">
        <v>172</v>
      </c>
      <c r="J163" s="37"/>
      <c r="K163" s="37"/>
      <c r="L163" s="37"/>
      <c r="M163" s="37"/>
      <c r="N163" s="37"/>
      <c r="O163" s="63"/>
      <c r="P163" s="63"/>
      <c r="Q163" s="63"/>
      <c r="R163" s="70">
        <f t="shared" si="2"/>
        <v>0</v>
      </c>
    </row>
    <row r="164" spans="1:18" ht="15" hidden="1">
      <c r="A164" s="132"/>
      <c r="B164" s="132"/>
      <c r="C164" s="132"/>
      <c r="D164" s="132"/>
      <c r="E164" s="65"/>
      <c r="F164" s="65"/>
      <c r="G164" s="65"/>
      <c r="H164" s="66"/>
      <c r="I164" s="68" t="s">
        <v>173</v>
      </c>
      <c r="J164" s="69"/>
      <c r="K164" s="69"/>
      <c r="L164" s="69"/>
      <c r="M164" s="69"/>
      <c r="N164" s="69"/>
      <c r="O164" s="69"/>
      <c r="P164" s="69"/>
      <c r="Q164" s="69"/>
      <c r="R164" s="70">
        <f t="shared" si="2"/>
        <v>0</v>
      </c>
    </row>
    <row r="165" spans="1:18" ht="45" hidden="1">
      <c r="A165" s="132"/>
      <c r="B165" s="132"/>
      <c r="C165" s="132"/>
      <c r="D165" s="132"/>
      <c r="E165" s="65"/>
      <c r="F165" s="65"/>
      <c r="G165" s="65"/>
      <c r="H165" s="66"/>
      <c r="I165" s="68" t="s">
        <v>174</v>
      </c>
      <c r="J165" s="69"/>
      <c r="K165" s="69"/>
      <c r="L165" s="69"/>
      <c r="M165" s="69"/>
      <c r="N165" s="69"/>
      <c r="O165" s="69"/>
      <c r="P165" s="69"/>
      <c r="Q165" s="69"/>
      <c r="R165" s="70">
        <f t="shared" si="2"/>
        <v>0</v>
      </c>
    </row>
    <row r="166" spans="1:18" ht="75" hidden="1">
      <c r="A166" s="132"/>
      <c r="B166" s="132"/>
      <c r="C166" s="132"/>
      <c r="D166" s="132"/>
      <c r="E166" s="65"/>
      <c r="F166" s="65"/>
      <c r="G166" s="65"/>
      <c r="H166" s="66"/>
      <c r="I166" s="68" t="s">
        <v>175</v>
      </c>
      <c r="J166" s="69"/>
      <c r="K166" s="69"/>
      <c r="L166" s="69"/>
      <c r="M166" s="69"/>
      <c r="N166" s="69"/>
      <c r="O166" s="69"/>
      <c r="P166" s="69"/>
      <c r="Q166" s="69"/>
      <c r="R166" s="70">
        <f t="shared" si="2"/>
        <v>0</v>
      </c>
    </row>
    <row r="167" spans="1:18" ht="60" hidden="1">
      <c r="A167" s="132"/>
      <c r="B167" s="132"/>
      <c r="C167" s="132"/>
      <c r="D167" s="132"/>
      <c r="E167" s="65"/>
      <c r="F167" s="65">
        <v>248</v>
      </c>
      <c r="G167" s="65">
        <v>743</v>
      </c>
      <c r="H167" s="65">
        <f>E167+F167+G167</f>
        <v>991</v>
      </c>
      <c r="I167" s="68" t="s">
        <v>176</v>
      </c>
      <c r="J167" s="37"/>
      <c r="K167" s="37"/>
      <c r="L167" s="37"/>
      <c r="M167" s="37"/>
      <c r="N167" s="37"/>
      <c r="O167" s="69"/>
      <c r="P167" s="69"/>
      <c r="Q167" s="69"/>
      <c r="R167" s="70">
        <f t="shared" si="2"/>
        <v>0</v>
      </c>
    </row>
    <row r="168" spans="1:18" ht="30" hidden="1">
      <c r="A168" s="132"/>
      <c r="B168" s="132"/>
      <c r="C168" s="132"/>
      <c r="D168" s="132"/>
      <c r="E168" s="65"/>
      <c r="F168" s="65"/>
      <c r="G168" s="65"/>
      <c r="H168" s="66"/>
      <c r="I168" s="68" t="s">
        <v>177</v>
      </c>
      <c r="J168" s="69"/>
      <c r="K168" s="69"/>
      <c r="L168" s="69"/>
      <c r="M168" s="69"/>
      <c r="N168" s="69"/>
      <c r="O168" s="69"/>
      <c r="P168" s="69"/>
      <c r="Q168" s="69"/>
      <c r="R168" s="70">
        <f t="shared" si="2"/>
        <v>0</v>
      </c>
    </row>
    <row r="169" spans="1:18" ht="15" hidden="1">
      <c r="A169" s="133"/>
      <c r="B169" s="133"/>
      <c r="C169" s="133"/>
      <c r="D169" s="133"/>
      <c r="E169" s="65"/>
      <c r="F169" s="65"/>
      <c r="G169" s="65"/>
      <c r="H169" s="66"/>
      <c r="I169" s="68" t="s">
        <v>178</v>
      </c>
      <c r="J169" s="69"/>
      <c r="K169" s="69"/>
      <c r="L169" s="69"/>
      <c r="M169" s="69"/>
      <c r="N169" s="69"/>
      <c r="O169" s="69"/>
      <c r="P169" s="69"/>
      <c r="Q169" s="69"/>
      <c r="R169" s="70">
        <f t="shared" si="2"/>
        <v>0</v>
      </c>
    </row>
    <row r="170" spans="1:18" ht="15" hidden="1">
      <c r="A170" s="95" t="s">
        <v>246</v>
      </c>
      <c r="B170" s="95">
        <v>2010</v>
      </c>
      <c r="C170" s="95">
        <v>2011</v>
      </c>
      <c r="D170" s="95" t="s">
        <v>258</v>
      </c>
      <c r="E170" s="65"/>
      <c r="F170" s="65"/>
      <c r="G170" s="65"/>
      <c r="H170" s="66"/>
      <c r="I170" s="67" t="s">
        <v>172</v>
      </c>
      <c r="J170" s="37"/>
      <c r="K170" s="37"/>
      <c r="L170" s="37"/>
      <c r="M170" s="37"/>
      <c r="N170" s="37"/>
      <c r="O170" s="63"/>
      <c r="P170" s="63"/>
      <c r="Q170" s="63"/>
      <c r="R170" s="70">
        <f t="shared" si="2"/>
        <v>0</v>
      </c>
    </row>
    <row r="171" spans="1:18" ht="15" hidden="1">
      <c r="A171" s="132"/>
      <c r="B171" s="132"/>
      <c r="C171" s="132"/>
      <c r="D171" s="132"/>
      <c r="E171" s="65"/>
      <c r="F171" s="65"/>
      <c r="G171" s="65"/>
      <c r="H171" s="66"/>
      <c r="I171" s="68" t="s">
        <v>173</v>
      </c>
      <c r="J171" s="69"/>
      <c r="K171" s="69"/>
      <c r="L171" s="69"/>
      <c r="M171" s="69"/>
      <c r="N171" s="69"/>
      <c r="O171" s="69"/>
      <c r="P171" s="69"/>
      <c r="Q171" s="69"/>
      <c r="R171" s="70">
        <f t="shared" si="2"/>
        <v>0</v>
      </c>
    </row>
    <row r="172" spans="1:18" ht="45" hidden="1">
      <c r="A172" s="132"/>
      <c r="B172" s="132"/>
      <c r="C172" s="132"/>
      <c r="D172" s="132"/>
      <c r="E172" s="65"/>
      <c r="F172" s="65"/>
      <c r="G172" s="65"/>
      <c r="H172" s="66"/>
      <c r="I172" s="68" t="s">
        <v>174</v>
      </c>
      <c r="J172" s="69"/>
      <c r="K172" s="69"/>
      <c r="L172" s="69"/>
      <c r="M172" s="69"/>
      <c r="N172" s="69"/>
      <c r="O172" s="69"/>
      <c r="P172" s="69"/>
      <c r="Q172" s="69"/>
      <c r="R172" s="70">
        <f t="shared" si="2"/>
        <v>0</v>
      </c>
    </row>
    <row r="173" spans="1:18" ht="75" hidden="1">
      <c r="A173" s="132"/>
      <c r="B173" s="132"/>
      <c r="C173" s="132"/>
      <c r="D173" s="132"/>
      <c r="E173" s="65"/>
      <c r="F173" s="65"/>
      <c r="G173" s="65"/>
      <c r="H173" s="66"/>
      <c r="I173" s="68" t="s">
        <v>175</v>
      </c>
      <c r="J173" s="69"/>
      <c r="K173" s="69"/>
      <c r="L173" s="69"/>
      <c r="M173" s="69"/>
      <c r="N173" s="69"/>
      <c r="O173" s="69"/>
      <c r="P173" s="69"/>
      <c r="Q173" s="69"/>
      <c r="R173" s="70">
        <f t="shared" si="2"/>
        <v>0</v>
      </c>
    </row>
    <row r="174" spans="1:18" ht="60" hidden="1">
      <c r="A174" s="132"/>
      <c r="B174" s="132"/>
      <c r="C174" s="132"/>
      <c r="D174" s="132"/>
      <c r="E174" s="65"/>
      <c r="F174" s="65">
        <v>1000</v>
      </c>
      <c r="G174" s="65">
        <v>1000</v>
      </c>
      <c r="H174" s="65">
        <f>E174+F174+G174</f>
        <v>2000</v>
      </c>
      <c r="I174" s="68" t="s">
        <v>176</v>
      </c>
      <c r="J174" s="37"/>
      <c r="K174" s="37"/>
      <c r="L174" s="37"/>
      <c r="M174" s="37"/>
      <c r="N174" s="37"/>
      <c r="O174" s="69"/>
      <c r="P174" s="69"/>
      <c r="Q174" s="69"/>
      <c r="R174" s="70">
        <f t="shared" si="2"/>
        <v>0</v>
      </c>
    </row>
    <row r="175" spans="1:18" ht="30" hidden="1">
      <c r="A175" s="132"/>
      <c r="B175" s="132"/>
      <c r="C175" s="132"/>
      <c r="D175" s="132"/>
      <c r="E175" s="65"/>
      <c r="F175" s="65"/>
      <c r="G175" s="65"/>
      <c r="H175" s="66"/>
      <c r="I175" s="68" t="s">
        <v>177</v>
      </c>
      <c r="J175" s="69"/>
      <c r="K175" s="69"/>
      <c r="L175" s="69"/>
      <c r="M175" s="69"/>
      <c r="N175" s="69"/>
      <c r="O175" s="69"/>
      <c r="P175" s="69"/>
      <c r="Q175" s="69"/>
      <c r="R175" s="70">
        <f t="shared" si="2"/>
        <v>0</v>
      </c>
    </row>
    <row r="176" spans="1:18" ht="15" hidden="1">
      <c r="A176" s="133"/>
      <c r="B176" s="133"/>
      <c r="C176" s="133"/>
      <c r="D176" s="133"/>
      <c r="E176" s="65"/>
      <c r="F176" s="65"/>
      <c r="G176" s="65"/>
      <c r="H176" s="66"/>
      <c r="I176" s="68" t="s">
        <v>178</v>
      </c>
      <c r="J176" s="69"/>
      <c r="K176" s="69"/>
      <c r="L176" s="69"/>
      <c r="M176" s="69"/>
      <c r="N176" s="69"/>
      <c r="O176" s="69"/>
      <c r="P176" s="69"/>
      <c r="Q176" s="69"/>
      <c r="R176" s="70">
        <f t="shared" si="2"/>
        <v>0</v>
      </c>
    </row>
    <row r="177" spans="1:18" ht="15" hidden="1">
      <c r="A177" s="95" t="s">
        <v>246</v>
      </c>
      <c r="B177" s="95">
        <v>2008</v>
      </c>
      <c r="C177" s="95">
        <v>2010</v>
      </c>
      <c r="D177" s="95" t="s">
        <v>259</v>
      </c>
      <c r="E177" s="65"/>
      <c r="F177" s="65"/>
      <c r="G177" s="65"/>
      <c r="H177" s="66"/>
      <c r="I177" s="67" t="s">
        <v>172</v>
      </c>
      <c r="J177" s="65">
        <f>N177</f>
        <v>2923.95</v>
      </c>
      <c r="K177" s="65"/>
      <c r="L177" s="65"/>
      <c r="M177" s="65"/>
      <c r="N177" s="65">
        <f>N181</f>
        <v>2923.95</v>
      </c>
      <c r="O177" s="63"/>
      <c r="P177" s="63"/>
      <c r="Q177" s="63"/>
      <c r="R177" s="70">
        <f t="shared" si="2"/>
        <v>0.008834214785912557</v>
      </c>
    </row>
    <row r="178" spans="1:18" ht="15" hidden="1">
      <c r="A178" s="132"/>
      <c r="B178" s="132"/>
      <c r="C178" s="132"/>
      <c r="D178" s="132"/>
      <c r="E178" s="65"/>
      <c r="F178" s="65"/>
      <c r="G178" s="65"/>
      <c r="H178" s="66"/>
      <c r="I178" s="68" t="s">
        <v>173</v>
      </c>
      <c r="J178" s="65"/>
      <c r="K178" s="65"/>
      <c r="L178" s="65"/>
      <c r="M178" s="65"/>
      <c r="N178" s="65"/>
      <c r="O178" s="69"/>
      <c r="P178" s="69"/>
      <c r="Q178" s="69"/>
      <c r="R178" s="70">
        <f t="shared" si="2"/>
        <v>0</v>
      </c>
    </row>
    <row r="179" spans="1:18" ht="45" hidden="1">
      <c r="A179" s="132"/>
      <c r="B179" s="132"/>
      <c r="C179" s="132"/>
      <c r="D179" s="132"/>
      <c r="E179" s="65"/>
      <c r="F179" s="65"/>
      <c r="G179" s="65"/>
      <c r="H179" s="66"/>
      <c r="I179" s="68" t="s">
        <v>174</v>
      </c>
      <c r="J179" s="65"/>
      <c r="K179" s="65"/>
      <c r="L179" s="65"/>
      <c r="M179" s="65"/>
      <c r="N179" s="65"/>
      <c r="O179" s="69"/>
      <c r="P179" s="69"/>
      <c r="Q179" s="69"/>
      <c r="R179" s="70">
        <f t="shared" si="2"/>
        <v>0</v>
      </c>
    </row>
    <row r="180" spans="1:18" ht="75" hidden="1">
      <c r="A180" s="132"/>
      <c r="B180" s="132"/>
      <c r="C180" s="132"/>
      <c r="D180" s="132"/>
      <c r="E180" s="65"/>
      <c r="F180" s="65"/>
      <c r="G180" s="65"/>
      <c r="H180" s="66"/>
      <c r="I180" s="68" t="s">
        <v>175</v>
      </c>
      <c r="J180" s="65"/>
      <c r="K180" s="65"/>
      <c r="L180" s="65"/>
      <c r="M180" s="65"/>
      <c r="N180" s="65"/>
      <c r="O180" s="69"/>
      <c r="P180" s="69"/>
      <c r="Q180" s="69"/>
      <c r="R180" s="70">
        <f t="shared" si="2"/>
        <v>0</v>
      </c>
    </row>
    <row r="181" spans="1:18" ht="60" hidden="1">
      <c r="A181" s="132"/>
      <c r="B181" s="132"/>
      <c r="C181" s="132"/>
      <c r="D181" s="132"/>
      <c r="E181" s="65"/>
      <c r="F181" s="65">
        <v>6000</v>
      </c>
      <c r="G181" s="65">
        <v>11500</v>
      </c>
      <c r="H181" s="65">
        <f>E181+F181+G181</f>
        <v>17500</v>
      </c>
      <c r="I181" s="68" t="s">
        <v>176</v>
      </c>
      <c r="J181" s="65">
        <f>N181</f>
        <v>2923.95</v>
      </c>
      <c r="K181" s="65"/>
      <c r="L181" s="65"/>
      <c r="M181" s="65"/>
      <c r="N181" s="65">
        <v>2923.95</v>
      </c>
      <c r="O181" s="69"/>
      <c r="P181" s="69"/>
      <c r="Q181" s="69"/>
      <c r="R181" s="70">
        <f t="shared" si="2"/>
        <v>0.008834214785912557</v>
      </c>
    </row>
    <row r="182" spans="1:18" ht="30" hidden="1">
      <c r="A182" s="132"/>
      <c r="B182" s="132"/>
      <c r="C182" s="132"/>
      <c r="D182" s="132"/>
      <c r="E182" s="65"/>
      <c r="F182" s="65"/>
      <c r="G182" s="65"/>
      <c r="H182" s="66"/>
      <c r="I182" s="68" t="s">
        <v>177</v>
      </c>
      <c r="J182" s="69"/>
      <c r="K182" s="69"/>
      <c r="L182" s="69"/>
      <c r="M182" s="69"/>
      <c r="N182" s="69"/>
      <c r="O182" s="69"/>
      <c r="P182" s="69"/>
      <c r="Q182" s="69"/>
      <c r="R182" s="70">
        <f t="shared" si="2"/>
        <v>0</v>
      </c>
    </row>
    <row r="183" spans="1:18" ht="15" hidden="1">
      <c r="A183" s="133"/>
      <c r="B183" s="133"/>
      <c r="C183" s="133"/>
      <c r="D183" s="133"/>
      <c r="E183" s="65"/>
      <c r="F183" s="65"/>
      <c r="G183" s="65"/>
      <c r="H183" s="66"/>
      <c r="I183" s="68" t="s">
        <v>178</v>
      </c>
      <c r="J183" s="69"/>
      <c r="K183" s="69"/>
      <c r="L183" s="69"/>
      <c r="M183" s="69"/>
      <c r="N183" s="69"/>
      <c r="O183" s="69"/>
      <c r="P183" s="69"/>
      <c r="Q183" s="69"/>
      <c r="R183" s="70">
        <f t="shared" si="2"/>
        <v>0</v>
      </c>
    </row>
    <row r="184" spans="1:18" ht="15" hidden="1">
      <c r="A184" s="95" t="s">
        <v>246</v>
      </c>
      <c r="B184" s="95">
        <v>2011</v>
      </c>
      <c r="C184" s="95">
        <v>2011</v>
      </c>
      <c r="D184" s="95" t="s">
        <v>260</v>
      </c>
      <c r="E184" s="65"/>
      <c r="F184" s="65"/>
      <c r="G184" s="65"/>
      <c r="H184" s="66"/>
      <c r="I184" s="67" t="s">
        <v>172</v>
      </c>
      <c r="J184" s="37"/>
      <c r="K184" s="37"/>
      <c r="L184" s="37"/>
      <c r="M184" s="37"/>
      <c r="N184" s="37"/>
      <c r="O184" s="63"/>
      <c r="P184" s="63"/>
      <c r="Q184" s="63"/>
      <c r="R184" s="70">
        <f t="shared" si="2"/>
        <v>0</v>
      </c>
    </row>
    <row r="185" spans="1:18" ht="15" hidden="1">
      <c r="A185" s="132"/>
      <c r="B185" s="132"/>
      <c r="C185" s="132"/>
      <c r="D185" s="132"/>
      <c r="E185" s="65"/>
      <c r="F185" s="65"/>
      <c r="G185" s="65"/>
      <c r="H185" s="66"/>
      <c r="I185" s="68" t="s">
        <v>173</v>
      </c>
      <c r="J185" s="69"/>
      <c r="K185" s="69"/>
      <c r="L185" s="69"/>
      <c r="M185" s="69"/>
      <c r="N185" s="69"/>
      <c r="O185" s="69"/>
      <c r="P185" s="69"/>
      <c r="Q185" s="69"/>
      <c r="R185" s="70">
        <f t="shared" si="2"/>
        <v>0</v>
      </c>
    </row>
    <row r="186" spans="1:18" ht="45" hidden="1">
      <c r="A186" s="132"/>
      <c r="B186" s="132"/>
      <c r="C186" s="132"/>
      <c r="D186" s="132"/>
      <c r="E186" s="65"/>
      <c r="F186" s="65"/>
      <c r="G186" s="65"/>
      <c r="H186" s="66"/>
      <c r="I186" s="68" t="s">
        <v>174</v>
      </c>
      <c r="J186" s="69"/>
      <c r="K186" s="69"/>
      <c r="L186" s="69"/>
      <c r="M186" s="69"/>
      <c r="N186" s="69"/>
      <c r="O186" s="69"/>
      <c r="P186" s="69"/>
      <c r="Q186" s="69"/>
      <c r="R186" s="70">
        <f t="shared" si="2"/>
        <v>0</v>
      </c>
    </row>
    <row r="187" spans="1:18" ht="75" hidden="1">
      <c r="A187" s="132"/>
      <c r="B187" s="132"/>
      <c r="C187" s="132"/>
      <c r="D187" s="132"/>
      <c r="E187" s="65"/>
      <c r="F187" s="65"/>
      <c r="G187" s="65"/>
      <c r="H187" s="66"/>
      <c r="I187" s="68" t="s">
        <v>175</v>
      </c>
      <c r="J187" s="69"/>
      <c r="K187" s="69"/>
      <c r="L187" s="69"/>
      <c r="M187" s="69"/>
      <c r="N187" s="69"/>
      <c r="O187" s="69"/>
      <c r="P187" s="69"/>
      <c r="Q187" s="69"/>
      <c r="R187" s="70">
        <f t="shared" si="2"/>
        <v>0</v>
      </c>
    </row>
    <row r="188" spans="1:18" ht="60" hidden="1">
      <c r="A188" s="132"/>
      <c r="B188" s="132"/>
      <c r="C188" s="132"/>
      <c r="D188" s="132"/>
      <c r="E188" s="65"/>
      <c r="F188" s="65"/>
      <c r="G188" s="65">
        <v>1500</v>
      </c>
      <c r="H188" s="65">
        <f>E188+F188+G188</f>
        <v>1500</v>
      </c>
      <c r="I188" s="68" t="s">
        <v>176</v>
      </c>
      <c r="J188" s="37"/>
      <c r="K188" s="37"/>
      <c r="L188" s="37"/>
      <c r="M188" s="37"/>
      <c r="N188" s="37"/>
      <c r="O188" s="69"/>
      <c r="P188" s="69"/>
      <c r="Q188" s="69"/>
      <c r="R188" s="70">
        <f t="shared" si="2"/>
        <v>0</v>
      </c>
    </row>
    <row r="189" spans="1:18" ht="30" hidden="1">
      <c r="A189" s="132"/>
      <c r="B189" s="132"/>
      <c r="C189" s="132"/>
      <c r="D189" s="132"/>
      <c r="E189" s="65"/>
      <c r="F189" s="65"/>
      <c r="G189" s="65"/>
      <c r="H189" s="66"/>
      <c r="I189" s="68" t="s">
        <v>177</v>
      </c>
      <c r="J189" s="69"/>
      <c r="K189" s="69"/>
      <c r="L189" s="69"/>
      <c r="M189" s="69"/>
      <c r="N189" s="69"/>
      <c r="O189" s="69"/>
      <c r="P189" s="69"/>
      <c r="Q189" s="69"/>
      <c r="R189" s="70">
        <f t="shared" si="2"/>
        <v>0</v>
      </c>
    </row>
    <row r="190" spans="1:18" ht="15" hidden="1">
      <c r="A190" s="133"/>
      <c r="B190" s="133"/>
      <c r="C190" s="133"/>
      <c r="D190" s="132"/>
      <c r="E190" s="65"/>
      <c r="F190" s="65"/>
      <c r="G190" s="65"/>
      <c r="H190" s="66"/>
      <c r="I190" s="68" t="s">
        <v>178</v>
      </c>
      <c r="J190" s="69"/>
      <c r="K190" s="69"/>
      <c r="L190" s="69"/>
      <c r="M190" s="69"/>
      <c r="N190" s="69"/>
      <c r="O190" s="69"/>
      <c r="P190" s="69"/>
      <c r="Q190" s="69"/>
      <c r="R190" s="70">
        <f t="shared" si="2"/>
        <v>0</v>
      </c>
    </row>
    <row r="191" spans="1:18" ht="15" hidden="1">
      <c r="A191" s="95" t="s">
        <v>246</v>
      </c>
      <c r="B191" s="95">
        <v>2011</v>
      </c>
      <c r="C191" s="95">
        <v>2011</v>
      </c>
      <c r="D191" s="94" t="s">
        <v>261</v>
      </c>
      <c r="E191" s="65"/>
      <c r="F191" s="65"/>
      <c r="G191" s="65"/>
      <c r="H191" s="66"/>
      <c r="I191" s="67" t="s">
        <v>172</v>
      </c>
      <c r="J191" s="37"/>
      <c r="K191" s="37"/>
      <c r="L191" s="37"/>
      <c r="M191" s="37"/>
      <c r="N191" s="37"/>
      <c r="O191" s="63"/>
      <c r="P191" s="63"/>
      <c r="Q191" s="63"/>
      <c r="R191" s="70">
        <f t="shared" si="2"/>
        <v>0</v>
      </c>
    </row>
    <row r="192" spans="1:18" ht="15" hidden="1">
      <c r="A192" s="132"/>
      <c r="B192" s="132"/>
      <c r="C192" s="132"/>
      <c r="D192" s="94"/>
      <c r="E192" s="65"/>
      <c r="F192" s="65"/>
      <c r="G192" s="65"/>
      <c r="H192" s="66"/>
      <c r="I192" s="68" t="s">
        <v>173</v>
      </c>
      <c r="J192" s="69"/>
      <c r="K192" s="69"/>
      <c r="L192" s="69"/>
      <c r="M192" s="69"/>
      <c r="N192" s="69"/>
      <c r="O192" s="69"/>
      <c r="P192" s="69"/>
      <c r="Q192" s="69"/>
      <c r="R192" s="70">
        <f t="shared" si="2"/>
        <v>0</v>
      </c>
    </row>
    <row r="193" spans="1:18" ht="45" hidden="1">
      <c r="A193" s="132"/>
      <c r="B193" s="132"/>
      <c r="C193" s="132"/>
      <c r="D193" s="94"/>
      <c r="E193" s="65"/>
      <c r="F193" s="65"/>
      <c r="G193" s="65"/>
      <c r="H193" s="66"/>
      <c r="I193" s="68" t="s">
        <v>174</v>
      </c>
      <c r="J193" s="69"/>
      <c r="K193" s="69"/>
      <c r="L193" s="69"/>
      <c r="M193" s="69"/>
      <c r="N193" s="69"/>
      <c r="O193" s="69"/>
      <c r="P193" s="69"/>
      <c r="Q193" s="69"/>
      <c r="R193" s="70">
        <f t="shared" si="2"/>
        <v>0</v>
      </c>
    </row>
    <row r="194" spans="1:18" ht="75" hidden="1">
      <c r="A194" s="132"/>
      <c r="B194" s="132"/>
      <c r="C194" s="132"/>
      <c r="D194" s="94"/>
      <c r="E194" s="65"/>
      <c r="F194" s="65"/>
      <c r="G194" s="65"/>
      <c r="H194" s="66"/>
      <c r="I194" s="68" t="s">
        <v>175</v>
      </c>
      <c r="J194" s="69"/>
      <c r="K194" s="69"/>
      <c r="L194" s="69"/>
      <c r="M194" s="69"/>
      <c r="N194" s="69"/>
      <c r="O194" s="69"/>
      <c r="P194" s="69"/>
      <c r="Q194" s="69"/>
      <c r="R194" s="70">
        <f t="shared" si="2"/>
        <v>0</v>
      </c>
    </row>
    <row r="195" spans="1:18" ht="60" hidden="1">
      <c r="A195" s="132"/>
      <c r="B195" s="132"/>
      <c r="C195" s="132"/>
      <c r="D195" s="94"/>
      <c r="E195" s="65"/>
      <c r="F195" s="65"/>
      <c r="G195" s="65">
        <v>2000</v>
      </c>
      <c r="H195" s="65">
        <f>E195+F195+G195</f>
        <v>2000</v>
      </c>
      <c r="I195" s="68" t="s">
        <v>176</v>
      </c>
      <c r="J195" s="37"/>
      <c r="K195" s="37"/>
      <c r="L195" s="37"/>
      <c r="M195" s="37"/>
      <c r="N195" s="37"/>
      <c r="O195" s="69"/>
      <c r="P195" s="69"/>
      <c r="Q195" s="69"/>
      <c r="R195" s="70">
        <f t="shared" si="2"/>
        <v>0</v>
      </c>
    </row>
    <row r="196" spans="1:18" ht="30" hidden="1">
      <c r="A196" s="132"/>
      <c r="B196" s="132"/>
      <c r="C196" s="132"/>
      <c r="D196" s="94"/>
      <c r="E196" s="65"/>
      <c r="F196" s="65"/>
      <c r="G196" s="65"/>
      <c r="H196" s="66"/>
      <c r="I196" s="68" t="s">
        <v>177</v>
      </c>
      <c r="J196" s="69"/>
      <c r="K196" s="69"/>
      <c r="L196" s="69"/>
      <c r="M196" s="69"/>
      <c r="N196" s="69"/>
      <c r="O196" s="69"/>
      <c r="P196" s="69"/>
      <c r="Q196" s="69"/>
      <c r="R196" s="70">
        <f t="shared" si="2"/>
        <v>0</v>
      </c>
    </row>
    <row r="197" spans="1:18" ht="15" hidden="1">
      <c r="A197" s="133"/>
      <c r="B197" s="133"/>
      <c r="C197" s="133"/>
      <c r="D197" s="94"/>
      <c r="E197" s="65"/>
      <c r="F197" s="65"/>
      <c r="G197" s="65"/>
      <c r="H197" s="66"/>
      <c r="I197" s="68" t="s">
        <v>178</v>
      </c>
      <c r="J197" s="69"/>
      <c r="K197" s="69"/>
      <c r="L197" s="69"/>
      <c r="M197" s="69"/>
      <c r="N197" s="69"/>
      <c r="O197" s="69"/>
      <c r="P197" s="69"/>
      <c r="Q197" s="69"/>
      <c r="R197" s="70">
        <f t="shared" si="2"/>
        <v>0</v>
      </c>
    </row>
    <row r="198" spans="1:18" ht="15" hidden="1">
      <c r="A198" s="95" t="s">
        <v>243</v>
      </c>
      <c r="B198" s="95">
        <v>2009</v>
      </c>
      <c r="C198" s="95">
        <v>2012</v>
      </c>
      <c r="D198" s="95" t="s">
        <v>262</v>
      </c>
      <c r="E198" s="65"/>
      <c r="F198" s="65"/>
      <c r="G198" s="65"/>
      <c r="H198" s="66"/>
      <c r="I198" s="67" t="s">
        <v>172</v>
      </c>
      <c r="J198" s="65">
        <f>N198</f>
        <v>1115.77</v>
      </c>
      <c r="K198" s="65"/>
      <c r="L198" s="65"/>
      <c r="M198" s="65"/>
      <c r="N198" s="65">
        <f>N202</f>
        <v>1115.77</v>
      </c>
      <c r="O198" s="63"/>
      <c r="P198" s="63"/>
      <c r="Q198" s="63"/>
      <c r="R198" s="70">
        <f t="shared" si="2"/>
        <v>0.0033711082035184103</v>
      </c>
    </row>
    <row r="199" spans="1:18" ht="15" hidden="1">
      <c r="A199" s="132"/>
      <c r="B199" s="132"/>
      <c r="C199" s="132"/>
      <c r="D199" s="132"/>
      <c r="E199" s="65"/>
      <c r="F199" s="65"/>
      <c r="G199" s="65"/>
      <c r="H199" s="66"/>
      <c r="I199" s="68" t="s">
        <v>173</v>
      </c>
      <c r="J199" s="65"/>
      <c r="K199" s="65"/>
      <c r="L199" s="65"/>
      <c r="M199" s="65"/>
      <c r="N199" s="65"/>
      <c r="O199" s="69"/>
      <c r="P199" s="69"/>
      <c r="Q199" s="69"/>
      <c r="R199" s="70">
        <f t="shared" si="2"/>
        <v>0</v>
      </c>
    </row>
    <row r="200" spans="1:18" ht="45" hidden="1">
      <c r="A200" s="132"/>
      <c r="B200" s="132"/>
      <c r="C200" s="132"/>
      <c r="D200" s="132"/>
      <c r="E200" s="65"/>
      <c r="F200" s="65"/>
      <c r="G200" s="65"/>
      <c r="H200" s="66"/>
      <c r="I200" s="68" t="s">
        <v>174</v>
      </c>
      <c r="J200" s="65"/>
      <c r="K200" s="65"/>
      <c r="L200" s="65"/>
      <c r="M200" s="65"/>
      <c r="N200" s="65"/>
      <c r="O200" s="69"/>
      <c r="P200" s="69"/>
      <c r="Q200" s="69"/>
      <c r="R200" s="70">
        <f t="shared" si="2"/>
        <v>0</v>
      </c>
    </row>
    <row r="201" spans="1:18" ht="75" hidden="1">
      <c r="A201" s="132"/>
      <c r="B201" s="132"/>
      <c r="C201" s="132"/>
      <c r="D201" s="132"/>
      <c r="E201" s="65"/>
      <c r="F201" s="65"/>
      <c r="G201" s="65"/>
      <c r="H201" s="66"/>
      <c r="I201" s="68" t="s">
        <v>175</v>
      </c>
      <c r="J201" s="65"/>
      <c r="K201" s="65"/>
      <c r="L201" s="65"/>
      <c r="M201" s="65"/>
      <c r="N201" s="65"/>
      <c r="O201" s="69"/>
      <c r="P201" s="69"/>
      <c r="Q201" s="69"/>
      <c r="R201" s="70">
        <f t="shared" si="2"/>
        <v>0</v>
      </c>
    </row>
    <row r="202" spans="1:18" ht="60" hidden="1">
      <c r="A202" s="132"/>
      <c r="B202" s="132"/>
      <c r="C202" s="132"/>
      <c r="D202" s="132"/>
      <c r="E202" s="65"/>
      <c r="F202" s="65">
        <v>3279</v>
      </c>
      <c r="G202" s="65">
        <v>35000</v>
      </c>
      <c r="H202" s="65">
        <f>E202+F202+G202</f>
        <v>38279</v>
      </c>
      <c r="I202" s="68" t="s">
        <v>176</v>
      </c>
      <c r="J202" s="65">
        <f>N202</f>
        <v>1115.77</v>
      </c>
      <c r="K202" s="65"/>
      <c r="L202" s="65"/>
      <c r="M202" s="65"/>
      <c r="N202" s="65">
        <v>1115.77</v>
      </c>
      <c r="O202" s="69"/>
      <c r="P202" s="69"/>
      <c r="Q202" s="69"/>
      <c r="R202" s="70">
        <f t="shared" si="2"/>
        <v>0.0033711082035184103</v>
      </c>
    </row>
    <row r="203" spans="1:18" ht="30" hidden="1">
      <c r="A203" s="132"/>
      <c r="B203" s="132"/>
      <c r="C203" s="132"/>
      <c r="D203" s="132"/>
      <c r="E203" s="65"/>
      <c r="F203" s="65"/>
      <c r="G203" s="65"/>
      <c r="H203" s="66"/>
      <c r="I203" s="68" t="s">
        <v>177</v>
      </c>
      <c r="J203" s="69"/>
      <c r="K203" s="69"/>
      <c r="L203" s="69"/>
      <c r="M203" s="69"/>
      <c r="N203" s="69"/>
      <c r="O203" s="69"/>
      <c r="P203" s="69"/>
      <c r="Q203" s="69"/>
      <c r="R203" s="70">
        <f aca="true" t="shared" si="3" ref="R203:R267">J203/$J$284</f>
        <v>0</v>
      </c>
    </row>
    <row r="204" spans="1:18" ht="15" hidden="1">
      <c r="A204" s="132"/>
      <c r="B204" s="132"/>
      <c r="C204" s="132"/>
      <c r="D204" s="132"/>
      <c r="E204" s="65"/>
      <c r="F204" s="65"/>
      <c r="G204" s="65"/>
      <c r="H204" s="66"/>
      <c r="I204" s="68" t="s">
        <v>178</v>
      </c>
      <c r="J204" s="69"/>
      <c r="K204" s="69"/>
      <c r="L204" s="69"/>
      <c r="M204" s="69"/>
      <c r="N204" s="69"/>
      <c r="O204" s="69"/>
      <c r="P204" s="69"/>
      <c r="Q204" s="69"/>
      <c r="R204" s="70">
        <f t="shared" si="3"/>
        <v>0</v>
      </c>
    </row>
    <row r="205" spans="1:18" ht="15" hidden="1">
      <c r="A205" s="94" t="s">
        <v>263</v>
      </c>
      <c r="B205" s="94">
        <v>2010</v>
      </c>
      <c r="C205" s="94">
        <v>2010</v>
      </c>
      <c r="D205" s="94" t="s">
        <v>264</v>
      </c>
      <c r="E205" s="65"/>
      <c r="F205" s="65"/>
      <c r="G205" s="65"/>
      <c r="H205" s="66"/>
      <c r="I205" s="67" t="s">
        <v>172</v>
      </c>
      <c r="J205" s="37"/>
      <c r="K205" s="37"/>
      <c r="L205" s="37"/>
      <c r="M205" s="37"/>
      <c r="N205" s="37"/>
      <c r="O205" s="63"/>
      <c r="P205" s="63"/>
      <c r="Q205" s="63"/>
      <c r="R205" s="70">
        <f t="shared" si="3"/>
        <v>0</v>
      </c>
    </row>
    <row r="206" spans="1:18" ht="15" hidden="1">
      <c r="A206" s="94"/>
      <c r="B206" s="94"/>
      <c r="C206" s="94"/>
      <c r="D206" s="94"/>
      <c r="E206" s="65"/>
      <c r="F206" s="65"/>
      <c r="G206" s="65"/>
      <c r="H206" s="66"/>
      <c r="I206" s="68" t="s">
        <v>173</v>
      </c>
      <c r="J206" s="69"/>
      <c r="K206" s="69"/>
      <c r="L206" s="69"/>
      <c r="M206" s="69"/>
      <c r="N206" s="69"/>
      <c r="O206" s="69"/>
      <c r="P206" s="69"/>
      <c r="Q206" s="69"/>
      <c r="R206" s="70">
        <f t="shared" si="3"/>
        <v>0</v>
      </c>
    </row>
    <row r="207" spans="1:18" ht="45" hidden="1">
      <c r="A207" s="94"/>
      <c r="B207" s="94"/>
      <c r="C207" s="94"/>
      <c r="D207" s="94"/>
      <c r="E207" s="65"/>
      <c r="F207" s="65"/>
      <c r="G207" s="65"/>
      <c r="H207" s="66"/>
      <c r="I207" s="68" t="s">
        <v>174</v>
      </c>
      <c r="J207" s="69"/>
      <c r="K207" s="69"/>
      <c r="L207" s="69"/>
      <c r="M207" s="69"/>
      <c r="N207" s="69"/>
      <c r="O207" s="69"/>
      <c r="P207" s="69"/>
      <c r="Q207" s="69"/>
      <c r="R207" s="70">
        <f t="shared" si="3"/>
        <v>0</v>
      </c>
    </row>
    <row r="208" spans="1:18" ht="75" hidden="1">
      <c r="A208" s="94"/>
      <c r="B208" s="94"/>
      <c r="C208" s="94"/>
      <c r="D208" s="94"/>
      <c r="E208" s="65"/>
      <c r="F208" s="65"/>
      <c r="G208" s="65"/>
      <c r="H208" s="66"/>
      <c r="I208" s="68" t="s">
        <v>175</v>
      </c>
      <c r="J208" s="69"/>
      <c r="K208" s="69"/>
      <c r="L208" s="69"/>
      <c r="M208" s="69"/>
      <c r="N208" s="69"/>
      <c r="O208" s="69"/>
      <c r="P208" s="69"/>
      <c r="Q208" s="69"/>
      <c r="R208" s="70">
        <f t="shared" si="3"/>
        <v>0</v>
      </c>
    </row>
    <row r="209" spans="1:18" ht="60" hidden="1">
      <c r="A209" s="94"/>
      <c r="B209" s="94"/>
      <c r="C209" s="94"/>
      <c r="D209" s="94"/>
      <c r="E209" s="65"/>
      <c r="F209" s="65">
        <v>0.5</v>
      </c>
      <c r="G209" s="65">
        <v>8707</v>
      </c>
      <c r="H209" s="65">
        <f>E209+F209+G209</f>
        <v>8707.5</v>
      </c>
      <c r="I209" s="68" t="s">
        <v>176</v>
      </c>
      <c r="J209" s="37"/>
      <c r="K209" s="37"/>
      <c r="L209" s="37"/>
      <c r="M209" s="37"/>
      <c r="N209" s="37"/>
      <c r="O209" s="69"/>
      <c r="P209" s="69"/>
      <c r="Q209" s="69"/>
      <c r="R209" s="70">
        <f t="shared" si="3"/>
        <v>0</v>
      </c>
    </row>
    <row r="210" spans="1:18" ht="30" hidden="1">
      <c r="A210" s="94"/>
      <c r="B210" s="94"/>
      <c r="C210" s="94"/>
      <c r="D210" s="94"/>
      <c r="E210" s="65"/>
      <c r="F210" s="65"/>
      <c r="G210" s="65"/>
      <c r="H210" s="66"/>
      <c r="I210" s="68" t="s">
        <v>177</v>
      </c>
      <c r="J210" s="69"/>
      <c r="K210" s="69"/>
      <c r="L210" s="69"/>
      <c r="M210" s="69"/>
      <c r="N210" s="69"/>
      <c r="O210" s="69"/>
      <c r="P210" s="69"/>
      <c r="Q210" s="69"/>
      <c r="R210" s="70">
        <f t="shared" si="3"/>
        <v>0</v>
      </c>
    </row>
    <row r="211" spans="1:18" ht="15" hidden="1">
      <c r="A211" s="94"/>
      <c r="B211" s="94"/>
      <c r="C211" s="94"/>
      <c r="D211" s="94"/>
      <c r="E211" s="65"/>
      <c r="F211" s="65"/>
      <c r="G211" s="65"/>
      <c r="H211" s="66"/>
      <c r="I211" s="68" t="s">
        <v>178</v>
      </c>
      <c r="J211" s="69"/>
      <c r="K211" s="69"/>
      <c r="L211" s="69"/>
      <c r="M211" s="69"/>
      <c r="N211" s="69"/>
      <c r="O211" s="69"/>
      <c r="P211" s="69"/>
      <c r="Q211" s="69"/>
      <c r="R211" s="70">
        <f t="shared" si="3"/>
        <v>0</v>
      </c>
    </row>
    <row r="212" spans="1:18" ht="15" hidden="1">
      <c r="A212" s="94" t="s">
        <v>265</v>
      </c>
      <c r="B212" s="94">
        <v>2010</v>
      </c>
      <c r="C212" s="94">
        <v>2011</v>
      </c>
      <c r="D212" s="94" t="s">
        <v>266</v>
      </c>
      <c r="E212" s="65"/>
      <c r="F212" s="65"/>
      <c r="G212" s="65"/>
      <c r="H212" s="66"/>
      <c r="I212" s="67" t="s">
        <v>172</v>
      </c>
      <c r="J212" s="37"/>
      <c r="K212" s="37"/>
      <c r="L212" s="37"/>
      <c r="M212" s="37"/>
      <c r="N212" s="37"/>
      <c r="O212" s="63"/>
      <c r="P212" s="63"/>
      <c r="Q212" s="63"/>
      <c r="R212" s="70">
        <f t="shared" si="3"/>
        <v>0</v>
      </c>
    </row>
    <row r="213" spans="1:18" ht="15" hidden="1">
      <c r="A213" s="94"/>
      <c r="B213" s="94"/>
      <c r="C213" s="94"/>
      <c r="D213" s="94"/>
      <c r="E213" s="65"/>
      <c r="F213" s="65"/>
      <c r="G213" s="65"/>
      <c r="H213" s="66"/>
      <c r="I213" s="68" t="s">
        <v>173</v>
      </c>
      <c r="J213" s="69"/>
      <c r="K213" s="69"/>
      <c r="L213" s="69"/>
      <c r="M213" s="69"/>
      <c r="N213" s="69"/>
      <c r="O213" s="69"/>
      <c r="P213" s="69"/>
      <c r="Q213" s="69"/>
      <c r="R213" s="70">
        <f t="shared" si="3"/>
        <v>0</v>
      </c>
    </row>
    <row r="214" spans="1:18" ht="45" hidden="1">
      <c r="A214" s="94"/>
      <c r="B214" s="94"/>
      <c r="C214" s="94"/>
      <c r="D214" s="94"/>
      <c r="E214" s="65"/>
      <c r="F214" s="65"/>
      <c r="G214" s="65"/>
      <c r="H214" s="66"/>
      <c r="I214" s="68" t="s">
        <v>174</v>
      </c>
      <c r="J214" s="69"/>
      <c r="K214" s="69"/>
      <c r="L214" s="69"/>
      <c r="M214" s="69"/>
      <c r="N214" s="69"/>
      <c r="O214" s="69"/>
      <c r="P214" s="69"/>
      <c r="Q214" s="69"/>
      <c r="R214" s="70">
        <f t="shared" si="3"/>
        <v>0</v>
      </c>
    </row>
    <row r="215" spans="1:18" ht="75" hidden="1">
      <c r="A215" s="94"/>
      <c r="B215" s="94"/>
      <c r="C215" s="94"/>
      <c r="D215" s="94"/>
      <c r="E215" s="65"/>
      <c r="F215" s="65"/>
      <c r="G215" s="65"/>
      <c r="H215" s="66"/>
      <c r="I215" s="68" t="s">
        <v>175</v>
      </c>
      <c r="J215" s="69"/>
      <c r="K215" s="69"/>
      <c r="L215" s="69"/>
      <c r="M215" s="69"/>
      <c r="N215" s="69"/>
      <c r="O215" s="69"/>
      <c r="P215" s="69"/>
      <c r="Q215" s="69"/>
      <c r="R215" s="70">
        <f t="shared" si="3"/>
        <v>0</v>
      </c>
    </row>
    <row r="216" spans="1:18" ht="60" hidden="1">
      <c r="A216" s="94"/>
      <c r="B216" s="94"/>
      <c r="C216" s="94"/>
      <c r="D216" s="94"/>
      <c r="E216" s="65"/>
      <c r="F216" s="65">
        <v>0.5</v>
      </c>
      <c r="G216" s="65">
        <v>4610</v>
      </c>
      <c r="H216" s="65">
        <f>E216+F216+G216</f>
        <v>4610.5</v>
      </c>
      <c r="I216" s="68" t="s">
        <v>176</v>
      </c>
      <c r="J216" s="37"/>
      <c r="K216" s="37"/>
      <c r="L216" s="37"/>
      <c r="M216" s="37"/>
      <c r="N216" s="37"/>
      <c r="O216" s="69"/>
      <c r="P216" s="69"/>
      <c r="Q216" s="69"/>
      <c r="R216" s="70">
        <f t="shared" si="3"/>
        <v>0</v>
      </c>
    </row>
    <row r="217" spans="1:18" ht="30" hidden="1">
      <c r="A217" s="94"/>
      <c r="B217" s="94"/>
      <c r="C217" s="94"/>
      <c r="D217" s="94"/>
      <c r="E217" s="65"/>
      <c r="F217" s="65"/>
      <c r="G217" s="65"/>
      <c r="H217" s="66"/>
      <c r="I217" s="68" t="s">
        <v>177</v>
      </c>
      <c r="J217" s="69"/>
      <c r="K217" s="69"/>
      <c r="L217" s="69"/>
      <c r="M217" s="69"/>
      <c r="N217" s="69"/>
      <c r="O217" s="69"/>
      <c r="P217" s="69"/>
      <c r="Q217" s="69"/>
      <c r="R217" s="70">
        <f t="shared" si="3"/>
        <v>0</v>
      </c>
    </row>
    <row r="218" spans="1:18" ht="15" hidden="1">
      <c r="A218" s="94"/>
      <c r="B218" s="94"/>
      <c r="C218" s="94"/>
      <c r="D218" s="94"/>
      <c r="E218" s="65"/>
      <c r="F218" s="65"/>
      <c r="G218" s="65"/>
      <c r="H218" s="66"/>
      <c r="I218" s="68" t="s">
        <v>178</v>
      </c>
      <c r="J218" s="69"/>
      <c r="K218" s="69"/>
      <c r="L218" s="69"/>
      <c r="M218" s="69"/>
      <c r="N218" s="69"/>
      <c r="O218" s="69"/>
      <c r="P218" s="69"/>
      <c r="Q218" s="69"/>
      <c r="R218" s="70">
        <f t="shared" si="3"/>
        <v>0</v>
      </c>
    </row>
    <row r="219" spans="1:18" ht="15" hidden="1">
      <c r="A219" s="132" t="s">
        <v>34</v>
      </c>
      <c r="B219" s="132" t="s">
        <v>244</v>
      </c>
      <c r="C219" s="132">
        <v>2010</v>
      </c>
      <c r="D219" s="132" t="s">
        <v>267</v>
      </c>
      <c r="E219" s="65"/>
      <c r="F219" s="65"/>
      <c r="G219" s="65"/>
      <c r="H219" s="66"/>
      <c r="I219" s="67" t="s">
        <v>172</v>
      </c>
      <c r="J219" s="65">
        <f>N219</f>
        <v>1051.31</v>
      </c>
      <c r="K219" s="65"/>
      <c r="L219" s="65"/>
      <c r="M219" s="65"/>
      <c r="N219" s="65">
        <f>N223</f>
        <v>1051.31</v>
      </c>
      <c r="O219" s="63"/>
      <c r="P219" s="63"/>
      <c r="Q219" s="63"/>
      <c r="R219" s="70">
        <f t="shared" si="3"/>
        <v>0.003176353339344972</v>
      </c>
    </row>
    <row r="220" spans="1:18" ht="15" hidden="1">
      <c r="A220" s="132"/>
      <c r="B220" s="132"/>
      <c r="C220" s="132"/>
      <c r="D220" s="132"/>
      <c r="E220" s="65"/>
      <c r="F220" s="65"/>
      <c r="G220" s="65"/>
      <c r="H220" s="66"/>
      <c r="I220" s="68" t="s">
        <v>173</v>
      </c>
      <c r="J220" s="65"/>
      <c r="K220" s="65"/>
      <c r="L220" s="65"/>
      <c r="M220" s="65"/>
      <c r="N220" s="65"/>
      <c r="O220" s="69"/>
      <c r="P220" s="69"/>
      <c r="Q220" s="69"/>
      <c r="R220" s="70">
        <f t="shared" si="3"/>
        <v>0</v>
      </c>
    </row>
    <row r="221" spans="1:18" ht="45" hidden="1">
      <c r="A221" s="132"/>
      <c r="B221" s="132"/>
      <c r="C221" s="132"/>
      <c r="D221" s="132"/>
      <c r="E221" s="65"/>
      <c r="F221" s="65"/>
      <c r="G221" s="65"/>
      <c r="H221" s="66"/>
      <c r="I221" s="68" t="s">
        <v>174</v>
      </c>
      <c r="J221" s="65"/>
      <c r="K221" s="65"/>
      <c r="L221" s="65"/>
      <c r="M221" s="65"/>
      <c r="N221" s="65"/>
      <c r="O221" s="69"/>
      <c r="P221" s="69"/>
      <c r="Q221" s="69"/>
      <c r="R221" s="70">
        <f t="shared" si="3"/>
        <v>0</v>
      </c>
    </row>
    <row r="222" spans="1:18" ht="75" hidden="1">
      <c r="A222" s="132"/>
      <c r="B222" s="132"/>
      <c r="C222" s="132"/>
      <c r="D222" s="132"/>
      <c r="E222" s="65"/>
      <c r="F222" s="65"/>
      <c r="G222" s="65"/>
      <c r="H222" s="66"/>
      <c r="I222" s="68" t="s">
        <v>175</v>
      </c>
      <c r="J222" s="65"/>
      <c r="K222" s="65"/>
      <c r="L222" s="65"/>
      <c r="M222" s="65"/>
      <c r="N222" s="65"/>
      <c r="O222" s="69"/>
      <c r="P222" s="69"/>
      <c r="Q222" s="69"/>
      <c r="R222" s="70">
        <f t="shared" si="3"/>
        <v>0</v>
      </c>
    </row>
    <row r="223" spans="1:18" ht="60" hidden="1">
      <c r="A223" s="132"/>
      <c r="B223" s="132"/>
      <c r="C223" s="132"/>
      <c r="D223" s="132"/>
      <c r="E223" s="65"/>
      <c r="F223" s="65">
        <v>2100</v>
      </c>
      <c r="G223" s="65"/>
      <c r="H223" s="65">
        <f>E223+F223+G223</f>
        <v>2100</v>
      </c>
      <c r="I223" s="68" t="s">
        <v>176</v>
      </c>
      <c r="J223" s="65">
        <f>N223</f>
        <v>1051.31</v>
      </c>
      <c r="K223" s="65"/>
      <c r="L223" s="65"/>
      <c r="M223" s="65"/>
      <c r="N223" s="65">
        <v>1051.31</v>
      </c>
      <c r="O223" s="69"/>
      <c r="P223" s="69"/>
      <c r="Q223" s="69"/>
      <c r="R223" s="70">
        <f t="shared" si="3"/>
        <v>0.003176353339344972</v>
      </c>
    </row>
    <row r="224" spans="1:18" ht="30" hidden="1">
      <c r="A224" s="132"/>
      <c r="B224" s="132"/>
      <c r="C224" s="132"/>
      <c r="D224" s="132"/>
      <c r="E224" s="65"/>
      <c r="F224" s="65"/>
      <c r="G224" s="65"/>
      <c r="H224" s="66"/>
      <c r="I224" s="68" t="s">
        <v>177</v>
      </c>
      <c r="J224" s="69"/>
      <c r="K224" s="69"/>
      <c r="L224" s="69"/>
      <c r="M224" s="69"/>
      <c r="N224" s="69"/>
      <c r="O224" s="69"/>
      <c r="P224" s="69"/>
      <c r="Q224" s="69"/>
      <c r="R224" s="70">
        <f t="shared" si="3"/>
        <v>0</v>
      </c>
    </row>
    <row r="225" spans="1:18" ht="15" hidden="1">
      <c r="A225" s="132"/>
      <c r="B225" s="132"/>
      <c r="C225" s="132"/>
      <c r="D225" s="132"/>
      <c r="E225" s="65"/>
      <c r="F225" s="65"/>
      <c r="G225" s="65"/>
      <c r="H225" s="66"/>
      <c r="I225" s="68" t="s">
        <v>178</v>
      </c>
      <c r="J225" s="69"/>
      <c r="K225" s="69"/>
      <c r="L225" s="69"/>
      <c r="M225" s="69"/>
      <c r="N225" s="69"/>
      <c r="O225" s="69"/>
      <c r="P225" s="69"/>
      <c r="Q225" s="69"/>
      <c r="R225" s="70">
        <f t="shared" si="3"/>
        <v>0</v>
      </c>
    </row>
    <row r="226" spans="1:18" ht="15" hidden="1">
      <c r="A226" s="94" t="s">
        <v>243</v>
      </c>
      <c r="B226" s="94">
        <v>2010</v>
      </c>
      <c r="C226" s="94">
        <v>2011</v>
      </c>
      <c r="D226" s="94" t="s">
        <v>268</v>
      </c>
      <c r="E226" s="65"/>
      <c r="F226" s="65"/>
      <c r="G226" s="65"/>
      <c r="H226" s="66"/>
      <c r="I226" s="67" t="s">
        <v>172</v>
      </c>
      <c r="J226" s="37"/>
      <c r="K226" s="37"/>
      <c r="L226" s="37"/>
      <c r="M226" s="37"/>
      <c r="N226" s="37"/>
      <c r="O226" s="63"/>
      <c r="P226" s="63"/>
      <c r="Q226" s="63"/>
      <c r="R226" s="70">
        <f t="shared" si="3"/>
        <v>0</v>
      </c>
    </row>
    <row r="227" spans="1:18" ht="15" hidden="1">
      <c r="A227" s="94"/>
      <c r="B227" s="94"/>
      <c r="C227" s="94"/>
      <c r="D227" s="94"/>
      <c r="E227" s="65"/>
      <c r="F227" s="65"/>
      <c r="G227" s="65"/>
      <c r="H227" s="66"/>
      <c r="I227" s="68" t="s">
        <v>173</v>
      </c>
      <c r="J227" s="69"/>
      <c r="K227" s="69"/>
      <c r="L227" s="69"/>
      <c r="M227" s="69"/>
      <c r="N227" s="69"/>
      <c r="O227" s="69"/>
      <c r="P227" s="69"/>
      <c r="Q227" s="69"/>
      <c r="R227" s="70">
        <f t="shared" si="3"/>
        <v>0</v>
      </c>
    </row>
    <row r="228" spans="1:18" ht="45" hidden="1">
      <c r="A228" s="94"/>
      <c r="B228" s="94"/>
      <c r="C228" s="94"/>
      <c r="D228" s="94"/>
      <c r="E228" s="65"/>
      <c r="F228" s="65"/>
      <c r="G228" s="65"/>
      <c r="H228" s="66"/>
      <c r="I228" s="68" t="s">
        <v>174</v>
      </c>
      <c r="J228" s="69"/>
      <c r="K228" s="69"/>
      <c r="L228" s="69"/>
      <c r="M228" s="69"/>
      <c r="N228" s="69"/>
      <c r="O228" s="69"/>
      <c r="P228" s="69"/>
      <c r="Q228" s="69"/>
      <c r="R228" s="70">
        <f t="shared" si="3"/>
        <v>0</v>
      </c>
    </row>
    <row r="229" spans="1:18" ht="75" hidden="1">
      <c r="A229" s="94"/>
      <c r="B229" s="94"/>
      <c r="C229" s="94"/>
      <c r="D229" s="94"/>
      <c r="E229" s="65"/>
      <c r="F229" s="65"/>
      <c r="G229" s="65"/>
      <c r="H229" s="66"/>
      <c r="I229" s="68" t="s">
        <v>175</v>
      </c>
      <c r="J229" s="69"/>
      <c r="K229" s="69"/>
      <c r="L229" s="69"/>
      <c r="M229" s="69"/>
      <c r="N229" s="69"/>
      <c r="O229" s="69"/>
      <c r="P229" s="69"/>
      <c r="Q229" s="69"/>
      <c r="R229" s="70">
        <f t="shared" si="3"/>
        <v>0</v>
      </c>
    </row>
    <row r="230" spans="1:18" ht="60" hidden="1">
      <c r="A230" s="94"/>
      <c r="B230" s="94"/>
      <c r="C230" s="94"/>
      <c r="D230" s="94"/>
      <c r="E230" s="65"/>
      <c r="F230" s="65"/>
      <c r="G230" s="65"/>
      <c r="H230" s="66"/>
      <c r="I230" s="68" t="s">
        <v>176</v>
      </c>
      <c r="J230" s="37"/>
      <c r="K230" s="37"/>
      <c r="L230" s="37"/>
      <c r="M230" s="37"/>
      <c r="N230" s="37"/>
      <c r="O230" s="69"/>
      <c r="P230" s="69"/>
      <c r="Q230" s="69"/>
      <c r="R230" s="70">
        <f t="shared" si="3"/>
        <v>0</v>
      </c>
    </row>
    <row r="231" spans="1:18" ht="30" hidden="1">
      <c r="A231" s="94"/>
      <c r="B231" s="94"/>
      <c r="C231" s="94"/>
      <c r="D231" s="94"/>
      <c r="E231" s="65"/>
      <c r="F231" s="65"/>
      <c r="G231" s="65"/>
      <c r="H231" s="66"/>
      <c r="I231" s="68" t="s">
        <v>177</v>
      </c>
      <c r="J231" s="69"/>
      <c r="K231" s="69"/>
      <c r="L231" s="69"/>
      <c r="M231" s="69"/>
      <c r="N231" s="69"/>
      <c r="O231" s="69"/>
      <c r="P231" s="69"/>
      <c r="Q231" s="69"/>
      <c r="R231" s="70">
        <f t="shared" si="3"/>
        <v>0</v>
      </c>
    </row>
    <row r="232" spans="1:18" ht="15" hidden="1">
      <c r="A232" s="94"/>
      <c r="B232" s="94"/>
      <c r="C232" s="94"/>
      <c r="D232" s="94"/>
      <c r="E232" s="65"/>
      <c r="F232" s="65"/>
      <c r="G232" s="65"/>
      <c r="H232" s="66"/>
      <c r="I232" s="68" t="s">
        <v>178</v>
      </c>
      <c r="J232" s="69"/>
      <c r="K232" s="69"/>
      <c r="L232" s="69"/>
      <c r="M232" s="69"/>
      <c r="N232" s="69"/>
      <c r="O232" s="69"/>
      <c r="P232" s="69"/>
      <c r="Q232" s="69"/>
      <c r="R232" s="70">
        <f t="shared" si="3"/>
        <v>0</v>
      </c>
    </row>
    <row r="233" spans="1:18" ht="15" hidden="1">
      <c r="A233" s="132" t="s">
        <v>243</v>
      </c>
      <c r="B233" s="132">
        <v>2010</v>
      </c>
      <c r="C233" s="132">
        <v>2011</v>
      </c>
      <c r="D233" s="133" t="s">
        <v>269</v>
      </c>
      <c r="E233" s="65"/>
      <c r="F233" s="65"/>
      <c r="G233" s="65"/>
      <c r="H233" s="66"/>
      <c r="I233" s="67" t="s">
        <v>172</v>
      </c>
      <c r="J233" s="37"/>
      <c r="K233" s="37"/>
      <c r="L233" s="37"/>
      <c r="M233" s="37"/>
      <c r="N233" s="37"/>
      <c r="O233" s="63"/>
      <c r="P233" s="63"/>
      <c r="Q233" s="63"/>
      <c r="R233" s="70">
        <f t="shared" si="3"/>
        <v>0</v>
      </c>
    </row>
    <row r="234" spans="1:18" ht="15" hidden="1">
      <c r="A234" s="132"/>
      <c r="B234" s="132"/>
      <c r="C234" s="132"/>
      <c r="D234" s="94"/>
      <c r="E234" s="65"/>
      <c r="F234" s="65"/>
      <c r="G234" s="65"/>
      <c r="H234" s="66"/>
      <c r="I234" s="68" t="s">
        <v>173</v>
      </c>
      <c r="J234" s="69"/>
      <c r="K234" s="69"/>
      <c r="L234" s="69"/>
      <c r="M234" s="69"/>
      <c r="N234" s="69"/>
      <c r="O234" s="69"/>
      <c r="P234" s="69"/>
      <c r="Q234" s="69"/>
      <c r="R234" s="70">
        <f t="shared" si="3"/>
        <v>0</v>
      </c>
    </row>
    <row r="235" spans="1:18" ht="45" hidden="1">
      <c r="A235" s="132"/>
      <c r="B235" s="132"/>
      <c r="C235" s="132"/>
      <c r="D235" s="94"/>
      <c r="E235" s="65"/>
      <c r="F235" s="65"/>
      <c r="G235" s="65"/>
      <c r="H235" s="66"/>
      <c r="I235" s="68" t="s">
        <v>174</v>
      </c>
      <c r="J235" s="69"/>
      <c r="K235" s="69"/>
      <c r="L235" s="69"/>
      <c r="M235" s="69"/>
      <c r="N235" s="69"/>
      <c r="O235" s="69"/>
      <c r="P235" s="69"/>
      <c r="Q235" s="69"/>
      <c r="R235" s="70">
        <f t="shared" si="3"/>
        <v>0</v>
      </c>
    </row>
    <row r="236" spans="1:18" ht="75" hidden="1">
      <c r="A236" s="132"/>
      <c r="B236" s="132"/>
      <c r="C236" s="132"/>
      <c r="D236" s="94"/>
      <c r="E236" s="65"/>
      <c r="F236" s="65"/>
      <c r="G236" s="65"/>
      <c r="H236" s="66"/>
      <c r="I236" s="68" t="s">
        <v>175</v>
      </c>
      <c r="J236" s="69"/>
      <c r="K236" s="69"/>
      <c r="L236" s="69"/>
      <c r="M236" s="69"/>
      <c r="N236" s="69"/>
      <c r="O236" s="69"/>
      <c r="P236" s="69"/>
      <c r="Q236" s="69"/>
      <c r="R236" s="70">
        <f t="shared" si="3"/>
        <v>0</v>
      </c>
    </row>
    <row r="237" spans="1:18" ht="60" hidden="1">
      <c r="A237" s="132"/>
      <c r="B237" s="132"/>
      <c r="C237" s="132"/>
      <c r="D237" s="94"/>
      <c r="E237" s="65"/>
      <c r="F237" s="65"/>
      <c r="G237" s="65"/>
      <c r="H237" s="66"/>
      <c r="I237" s="68" t="s">
        <v>176</v>
      </c>
      <c r="J237" s="37"/>
      <c r="K237" s="37"/>
      <c r="L237" s="37"/>
      <c r="M237" s="37"/>
      <c r="N237" s="37"/>
      <c r="O237" s="69"/>
      <c r="P237" s="69"/>
      <c r="Q237" s="69"/>
      <c r="R237" s="70">
        <f t="shared" si="3"/>
        <v>0</v>
      </c>
    </row>
    <row r="238" spans="1:18" ht="30" hidden="1">
      <c r="A238" s="132"/>
      <c r="B238" s="132"/>
      <c r="C238" s="132"/>
      <c r="D238" s="94"/>
      <c r="E238" s="65"/>
      <c r="F238" s="65"/>
      <c r="G238" s="65"/>
      <c r="H238" s="66"/>
      <c r="I238" s="68" t="s">
        <v>177</v>
      </c>
      <c r="J238" s="69"/>
      <c r="K238" s="69"/>
      <c r="L238" s="69"/>
      <c r="M238" s="69"/>
      <c r="N238" s="69"/>
      <c r="O238" s="69"/>
      <c r="P238" s="69"/>
      <c r="Q238" s="69"/>
      <c r="R238" s="70">
        <f t="shared" si="3"/>
        <v>0</v>
      </c>
    </row>
    <row r="239" spans="1:18" ht="15" hidden="1">
      <c r="A239" s="132"/>
      <c r="B239" s="132"/>
      <c r="C239" s="132"/>
      <c r="D239" s="95"/>
      <c r="E239" s="65"/>
      <c r="F239" s="65"/>
      <c r="G239" s="65"/>
      <c r="H239" s="66"/>
      <c r="I239" s="68" t="s">
        <v>178</v>
      </c>
      <c r="J239" s="69"/>
      <c r="K239" s="69"/>
      <c r="L239" s="69"/>
      <c r="M239" s="69"/>
      <c r="N239" s="69"/>
      <c r="O239" s="69"/>
      <c r="P239" s="69"/>
      <c r="Q239" s="69"/>
      <c r="R239" s="70">
        <f t="shared" si="3"/>
        <v>0</v>
      </c>
    </row>
    <row r="240" spans="1:18" ht="15" hidden="1">
      <c r="A240" s="94" t="s">
        <v>243</v>
      </c>
      <c r="B240" s="94">
        <v>2010</v>
      </c>
      <c r="C240" s="94">
        <v>2011</v>
      </c>
      <c r="D240" s="94" t="s">
        <v>270</v>
      </c>
      <c r="E240" s="65"/>
      <c r="F240" s="65"/>
      <c r="G240" s="65"/>
      <c r="H240" s="66"/>
      <c r="I240" s="67" t="s">
        <v>172</v>
      </c>
      <c r="J240" s="37"/>
      <c r="K240" s="37"/>
      <c r="L240" s="37"/>
      <c r="M240" s="37"/>
      <c r="N240" s="37"/>
      <c r="O240" s="63"/>
      <c r="P240" s="63"/>
      <c r="Q240" s="63"/>
      <c r="R240" s="70">
        <f t="shared" si="3"/>
        <v>0</v>
      </c>
    </row>
    <row r="241" spans="1:18" ht="15" hidden="1">
      <c r="A241" s="94"/>
      <c r="B241" s="94"/>
      <c r="C241" s="94"/>
      <c r="D241" s="94"/>
      <c r="E241" s="65"/>
      <c r="F241" s="65"/>
      <c r="G241" s="65"/>
      <c r="H241" s="66"/>
      <c r="I241" s="68" t="s">
        <v>173</v>
      </c>
      <c r="J241" s="69"/>
      <c r="K241" s="69"/>
      <c r="L241" s="69"/>
      <c r="M241" s="69"/>
      <c r="N241" s="69"/>
      <c r="O241" s="69"/>
      <c r="P241" s="69"/>
      <c r="Q241" s="69"/>
      <c r="R241" s="70">
        <f t="shared" si="3"/>
        <v>0</v>
      </c>
    </row>
    <row r="242" spans="1:18" ht="45" hidden="1">
      <c r="A242" s="94"/>
      <c r="B242" s="94"/>
      <c r="C242" s="94"/>
      <c r="D242" s="94"/>
      <c r="E242" s="65"/>
      <c r="F242" s="65"/>
      <c r="G242" s="65"/>
      <c r="H242" s="66"/>
      <c r="I242" s="68" t="s">
        <v>174</v>
      </c>
      <c r="J242" s="69"/>
      <c r="K242" s="69"/>
      <c r="L242" s="69"/>
      <c r="M242" s="69"/>
      <c r="N242" s="69"/>
      <c r="O242" s="69"/>
      <c r="P242" s="69"/>
      <c r="Q242" s="69"/>
      <c r="R242" s="70">
        <f t="shared" si="3"/>
        <v>0</v>
      </c>
    </row>
    <row r="243" spans="1:18" ht="75" hidden="1">
      <c r="A243" s="94"/>
      <c r="B243" s="94"/>
      <c r="C243" s="94"/>
      <c r="D243" s="94"/>
      <c r="E243" s="65"/>
      <c r="F243" s="65"/>
      <c r="G243" s="65"/>
      <c r="H243" s="66"/>
      <c r="I243" s="68" t="s">
        <v>175</v>
      </c>
      <c r="J243" s="69"/>
      <c r="K243" s="69"/>
      <c r="L243" s="69"/>
      <c r="M243" s="69"/>
      <c r="N243" s="69"/>
      <c r="O243" s="69"/>
      <c r="P243" s="69"/>
      <c r="Q243" s="69"/>
      <c r="R243" s="70">
        <f t="shared" si="3"/>
        <v>0</v>
      </c>
    </row>
    <row r="244" spans="1:18" ht="60" hidden="1">
      <c r="A244" s="94"/>
      <c r="B244" s="94"/>
      <c r="C244" s="94"/>
      <c r="D244" s="94"/>
      <c r="E244" s="65"/>
      <c r="F244" s="65"/>
      <c r="G244" s="65"/>
      <c r="H244" s="66"/>
      <c r="I244" s="68" t="s">
        <v>176</v>
      </c>
      <c r="J244" s="37"/>
      <c r="K244" s="37"/>
      <c r="L244" s="37"/>
      <c r="M244" s="37"/>
      <c r="N244" s="37"/>
      <c r="O244" s="69"/>
      <c r="P244" s="69"/>
      <c r="Q244" s="69"/>
      <c r="R244" s="70">
        <f t="shared" si="3"/>
        <v>0</v>
      </c>
    </row>
    <row r="245" spans="1:18" ht="30" hidden="1">
      <c r="A245" s="94"/>
      <c r="B245" s="94"/>
      <c r="C245" s="94"/>
      <c r="D245" s="94"/>
      <c r="E245" s="65"/>
      <c r="F245" s="65"/>
      <c r="G245" s="65"/>
      <c r="H245" s="66"/>
      <c r="I245" s="68" t="s">
        <v>177</v>
      </c>
      <c r="J245" s="69"/>
      <c r="K245" s="69"/>
      <c r="L245" s="69"/>
      <c r="M245" s="69"/>
      <c r="N245" s="69"/>
      <c r="O245" s="69"/>
      <c r="P245" s="69"/>
      <c r="Q245" s="69"/>
      <c r="R245" s="70">
        <f t="shared" si="3"/>
        <v>0</v>
      </c>
    </row>
    <row r="246" spans="1:18" ht="15" hidden="1">
      <c r="A246" s="94"/>
      <c r="B246" s="94"/>
      <c r="C246" s="94"/>
      <c r="D246" s="94"/>
      <c r="E246" s="65"/>
      <c r="F246" s="65"/>
      <c r="G246" s="65"/>
      <c r="H246" s="66"/>
      <c r="I246" s="68" t="s">
        <v>178</v>
      </c>
      <c r="J246" s="69"/>
      <c r="K246" s="69"/>
      <c r="L246" s="69"/>
      <c r="M246" s="69"/>
      <c r="N246" s="69"/>
      <c r="O246" s="69"/>
      <c r="P246" s="69"/>
      <c r="Q246" s="69"/>
      <c r="R246" s="70">
        <f t="shared" si="3"/>
        <v>0</v>
      </c>
    </row>
    <row r="247" spans="1:18" ht="15" hidden="1">
      <c r="A247" s="94" t="s">
        <v>271</v>
      </c>
      <c r="B247" s="94">
        <v>2011</v>
      </c>
      <c r="C247" s="94">
        <v>2011</v>
      </c>
      <c r="D247" s="94" t="s">
        <v>272</v>
      </c>
      <c r="E247" s="65"/>
      <c r="F247" s="65"/>
      <c r="G247" s="65"/>
      <c r="H247" s="66"/>
      <c r="I247" s="67" t="s">
        <v>172</v>
      </c>
      <c r="J247" s="37"/>
      <c r="K247" s="37"/>
      <c r="L247" s="37"/>
      <c r="M247" s="37"/>
      <c r="N247" s="37"/>
      <c r="O247" s="63"/>
      <c r="P247" s="63"/>
      <c r="Q247" s="63"/>
      <c r="R247" s="70">
        <f t="shared" si="3"/>
        <v>0</v>
      </c>
    </row>
    <row r="248" spans="1:18" ht="15" hidden="1">
      <c r="A248" s="94"/>
      <c r="B248" s="94"/>
      <c r="C248" s="94"/>
      <c r="D248" s="94"/>
      <c r="E248" s="65"/>
      <c r="F248" s="65"/>
      <c r="G248" s="65"/>
      <c r="H248" s="66"/>
      <c r="I248" s="68" t="s">
        <v>173</v>
      </c>
      <c r="J248" s="69"/>
      <c r="K248" s="69"/>
      <c r="L248" s="69"/>
      <c r="M248" s="69"/>
      <c r="N248" s="69"/>
      <c r="O248" s="69"/>
      <c r="P248" s="69"/>
      <c r="Q248" s="69"/>
      <c r="R248" s="70">
        <f t="shared" si="3"/>
        <v>0</v>
      </c>
    </row>
    <row r="249" spans="1:18" ht="45" hidden="1">
      <c r="A249" s="94"/>
      <c r="B249" s="94"/>
      <c r="C249" s="94"/>
      <c r="D249" s="94"/>
      <c r="E249" s="65"/>
      <c r="F249" s="65"/>
      <c r="G249" s="65"/>
      <c r="H249" s="66"/>
      <c r="I249" s="68" t="s">
        <v>174</v>
      </c>
      <c r="J249" s="69"/>
      <c r="K249" s="69"/>
      <c r="L249" s="69"/>
      <c r="M249" s="69"/>
      <c r="N249" s="69"/>
      <c r="O249" s="69"/>
      <c r="P249" s="69"/>
      <c r="Q249" s="69"/>
      <c r="R249" s="70">
        <f t="shared" si="3"/>
        <v>0</v>
      </c>
    </row>
    <row r="250" spans="1:18" ht="75" hidden="1">
      <c r="A250" s="94"/>
      <c r="B250" s="94"/>
      <c r="C250" s="94"/>
      <c r="D250" s="94"/>
      <c r="E250" s="65"/>
      <c r="F250" s="65"/>
      <c r="G250" s="65"/>
      <c r="H250" s="66"/>
      <c r="I250" s="68" t="s">
        <v>175</v>
      </c>
      <c r="J250" s="69"/>
      <c r="K250" s="69"/>
      <c r="L250" s="69"/>
      <c r="M250" s="69"/>
      <c r="N250" s="69"/>
      <c r="O250" s="69"/>
      <c r="P250" s="69"/>
      <c r="Q250" s="69"/>
      <c r="R250" s="70">
        <f t="shared" si="3"/>
        <v>0</v>
      </c>
    </row>
    <row r="251" spans="1:18" ht="60" hidden="1">
      <c r="A251" s="94"/>
      <c r="B251" s="94"/>
      <c r="C251" s="94"/>
      <c r="D251" s="94"/>
      <c r="E251" s="65"/>
      <c r="F251" s="65"/>
      <c r="G251" s="65">
        <v>4200</v>
      </c>
      <c r="H251" s="65">
        <f>E251+F251+G251</f>
        <v>4200</v>
      </c>
      <c r="I251" s="68" t="s">
        <v>176</v>
      </c>
      <c r="J251" s="37"/>
      <c r="K251" s="37"/>
      <c r="L251" s="37"/>
      <c r="M251" s="37"/>
      <c r="N251" s="37"/>
      <c r="O251" s="69"/>
      <c r="P251" s="69"/>
      <c r="Q251" s="69"/>
      <c r="R251" s="70">
        <f t="shared" si="3"/>
        <v>0</v>
      </c>
    </row>
    <row r="252" spans="1:18" ht="30" hidden="1">
      <c r="A252" s="94"/>
      <c r="B252" s="94"/>
      <c r="C252" s="94"/>
      <c r="D252" s="94"/>
      <c r="E252" s="65"/>
      <c r="F252" s="65"/>
      <c r="G252" s="65"/>
      <c r="H252" s="66"/>
      <c r="I252" s="68" t="s">
        <v>177</v>
      </c>
      <c r="J252" s="69"/>
      <c r="K252" s="69"/>
      <c r="L252" s="69"/>
      <c r="M252" s="69"/>
      <c r="N252" s="69"/>
      <c r="O252" s="69"/>
      <c r="P252" s="69"/>
      <c r="Q252" s="69"/>
      <c r="R252" s="70">
        <f t="shared" si="3"/>
        <v>0</v>
      </c>
    </row>
    <row r="253" spans="1:18" ht="15" hidden="1">
      <c r="A253" s="94"/>
      <c r="B253" s="94"/>
      <c r="C253" s="94"/>
      <c r="D253" s="94"/>
      <c r="E253" s="65"/>
      <c r="F253" s="65"/>
      <c r="G253" s="65"/>
      <c r="H253" s="66"/>
      <c r="I253" s="68" t="s">
        <v>178</v>
      </c>
      <c r="J253" s="69"/>
      <c r="K253" s="69"/>
      <c r="L253" s="69"/>
      <c r="M253" s="69"/>
      <c r="N253" s="69"/>
      <c r="O253" s="69"/>
      <c r="P253" s="69"/>
      <c r="Q253" s="69"/>
      <c r="R253" s="70">
        <f t="shared" si="3"/>
        <v>0</v>
      </c>
    </row>
    <row r="254" spans="1:18" ht="15" hidden="1">
      <c r="A254" s="95" t="s">
        <v>243</v>
      </c>
      <c r="B254" s="95" t="s">
        <v>244</v>
      </c>
      <c r="C254" s="95">
        <v>2012</v>
      </c>
      <c r="D254" s="95" t="s">
        <v>273</v>
      </c>
      <c r="E254" s="65"/>
      <c r="F254" s="65"/>
      <c r="G254" s="65"/>
      <c r="H254" s="66"/>
      <c r="I254" s="67" t="s">
        <v>172</v>
      </c>
      <c r="J254" s="37"/>
      <c r="K254" s="37"/>
      <c r="L254" s="37"/>
      <c r="M254" s="37"/>
      <c r="N254" s="37"/>
      <c r="O254" s="63"/>
      <c r="P254" s="63"/>
      <c r="Q254" s="63"/>
      <c r="R254" s="70">
        <f t="shared" si="3"/>
        <v>0</v>
      </c>
    </row>
    <row r="255" spans="1:18" ht="15" hidden="1">
      <c r="A255" s="132"/>
      <c r="B255" s="132"/>
      <c r="C255" s="132"/>
      <c r="D255" s="132"/>
      <c r="E255" s="65"/>
      <c r="F255" s="65"/>
      <c r="G255" s="65"/>
      <c r="H255" s="66"/>
      <c r="I255" s="68" t="s">
        <v>173</v>
      </c>
      <c r="J255" s="69"/>
      <c r="K255" s="69"/>
      <c r="L255" s="69"/>
      <c r="M255" s="69"/>
      <c r="N255" s="69"/>
      <c r="O255" s="69"/>
      <c r="P255" s="69"/>
      <c r="Q255" s="69"/>
      <c r="R255" s="70">
        <f t="shared" si="3"/>
        <v>0</v>
      </c>
    </row>
    <row r="256" spans="1:18" ht="45" hidden="1">
      <c r="A256" s="132"/>
      <c r="B256" s="132"/>
      <c r="C256" s="132"/>
      <c r="D256" s="132"/>
      <c r="E256" s="65"/>
      <c r="F256" s="65"/>
      <c r="G256" s="65"/>
      <c r="H256" s="66"/>
      <c r="I256" s="68" t="s">
        <v>174</v>
      </c>
      <c r="J256" s="69"/>
      <c r="K256" s="69"/>
      <c r="L256" s="69"/>
      <c r="M256" s="69"/>
      <c r="N256" s="69"/>
      <c r="O256" s="69"/>
      <c r="P256" s="69"/>
      <c r="Q256" s="69"/>
      <c r="R256" s="70">
        <f t="shared" si="3"/>
        <v>0</v>
      </c>
    </row>
    <row r="257" spans="1:18" ht="75" hidden="1">
      <c r="A257" s="132"/>
      <c r="B257" s="132"/>
      <c r="C257" s="132"/>
      <c r="D257" s="132"/>
      <c r="E257" s="65"/>
      <c r="F257" s="65"/>
      <c r="G257" s="65"/>
      <c r="H257" s="66"/>
      <c r="I257" s="68" t="s">
        <v>175</v>
      </c>
      <c r="J257" s="69"/>
      <c r="K257" s="69"/>
      <c r="L257" s="69"/>
      <c r="M257" s="69"/>
      <c r="N257" s="69"/>
      <c r="O257" s="69"/>
      <c r="P257" s="69"/>
      <c r="Q257" s="69"/>
      <c r="R257" s="70">
        <f t="shared" si="3"/>
        <v>0</v>
      </c>
    </row>
    <row r="258" spans="1:18" ht="60" hidden="1">
      <c r="A258" s="132"/>
      <c r="B258" s="132"/>
      <c r="C258" s="132"/>
      <c r="D258" s="132"/>
      <c r="E258" s="65"/>
      <c r="F258" s="65"/>
      <c r="G258" s="65">
        <v>1190.6</v>
      </c>
      <c r="H258" s="65">
        <f>E258+F258+G258</f>
        <v>1190.6</v>
      </c>
      <c r="I258" s="68" t="s">
        <v>176</v>
      </c>
      <c r="J258" s="37"/>
      <c r="K258" s="37"/>
      <c r="L258" s="37"/>
      <c r="M258" s="37"/>
      <c r="N258" s="37"/>
      <c r="O258" s="69"/>
      <c r="P258" s="69"/>
      <c r="Q258" s="69"/>
      <c r="R258" s="70">
        <f t="shared" si="3"/>
        <v>0</v>
      </c>
    </row>
    <row r="259" spans="1:18" ht="30" hidden="1">
      <c r="A259" s="132"/>
      <c r="B259" s="132"/>
      <c r="C259" s="132"/>
      <c r="D259" s="132"/>
      <c r="E259" s="65"/>
      <c r="F259" s="65"/>
      <c r="G259" s="65"/>
      <c r="H259" s="66"/>
      <c r="I259" s="68" t="s">
        <v>177</v>
      </c>
      <c r="J259" s="69"/>
      <c r="K259" s="69"/>
      <c r="L259" s="69"/>
      <c r="M259" s="69"/>
      <c r="N259" s="69"/>
      <c r="O259" s="69"/>
      <c r="P259" s="69"/>
      <c r="Q259" s="69"/>
      <c r="R259" s="70">
        <f t="shared" si="3"/>
        <v>0</v>
      </c>
    </row>
    <row r="260" spans="1:18" ht="15" hidden="1">
      <c r="A260" s="133"/>
      <c r="B260" s="133"/>
      <c r="C260" s="133"/>
      <c r="D260" s="133"/>
      <c r="E260" s="65"/>
      <c r="F260" s="65"/>
      <c r="G260" s="65"/>
      <c r="H260" s="66"/>
      <c r="I260" s="68" t="s">
        <v>178</v>
      </c>
      <c r="J260" s="69"/>
      <c r="K260" s="69"/>
      <c r="L260" s="69"/>
      <c r="M260" s="69"/>
      <c r="N260" s="69"/>
      <c r="O260" s="69"/>
      <c r="P260" s="69"/>
      <c r="Q260" s="69"/>
      <c r="R260" s="70">
        <f t="shared" si="3"/>
        <v>0</v>
      </c>
    </row>
    <row r="261" spans="1:18" ht="15">
      <c r="A261" s="94" t="s">
        <v>43</v>
      </c>
      <c r="B261" s="94">
        <v>2009</v>
      </c>
      <c r="C261" s="94">
        <v>2012</v>
      </c>
      <c r="D261" s="94" t="s">
        <v>44</v>
      </c>
      <c r="E261" s="65"/>
      <c r="F261" s="65"/>
      <c r="G261" s="65"/>
      <c r="H261" s="66"/>
      <c r="I261" s="67" t="s">
        <v>172</v>
      </c>
      <c r="J261" s="65">
        <f>J265</f>
        <v>167184.59</v>
      </c>
      <c r="K261" s="65">
        <f>K265</f>
        <v>446.43</v>
      </c>
      <c r="L261" s="65">
        <f>L265</f>
        <v>18115.69</v>
      </c>
      <c r="M261" s="65">
        <f>M265</f>
        <v>27149.83</v>
      </c>
      <c r="N261" s="65">
        <f>N265</f>
        <v>121472.64</v>
      </c>
      <c r="O261" s="63"/>
      <c r="P261" s="63"/>
      <c r="Q261" s="63"/>
      <c r="R261" s="70">
        <f t="shared" si="3"/>
        <v>0.5051196419072587</v>
      </c>
    </row>
    <row r="262" spans="1:18" ht="15">
      <c r="A262" s="94"/>
      <c r="B262" s="94"/>
      <c r="C262" s="94"/>
      <c r="D262" s="94"/>
      <c r="E262" s="65"/>
      <c r="F262" s="65"/>
      <c r="G262" s="65"/>
      <c r="H262" s="66"/>
      <c r="I262" s="68" t="s">
        <v>173</v>
      </c>
      <c r="J262" s="65"/>
      <c r="K262" s="65"/>
      <c r="L262" s="65"/>
      <c r="M262" s="65"/>
      <c r="N262" s="65"/>
      <c r="O262" s="69"/>
      <c r="P262" s="69"/>
      <c r="Q262" s="69"/>
      <c r="R262" s="70">
        <f t="shared" si="3"/>
        <v>0</v>
      </c>
    </row>
    <row r="263" spans="1:18" ht="45">
      <c r="A263" s="94"/>
      <c r="B263" s="94"/>
      <c r="C263" s="94"/>
      <c r="D263" s="94"/>
      <c r="E263" s="65"/>
      <c r="F263" s="65"/>
      <c r="G263" s="65"/>
      <c r="H263" s="66"/>
      <c r="I263" s="68" t="s">
        <v>174</v>
      </c>
      <c r="J263" s="65"/>
      <c r="K263" s="65"/>
      <c r="L263" s="65"/>
      <c r="M263" s="65"/>
      <c r="N263" s="65"/>
      <c r="O263" s="69"/>
      <c r="P263" s="69"/>
      <c r="Q263" s="69"/>
      <c r="R263" s="70">
        <f t="shared" si="3"/>
        <v>0</v>
      </c>
    </row>
    <row r="264" spans="1:18" ht="75">
      <c r="A264" s="94"/>
      <c r="B264" s="94"/>
      <c r="C264" s="94"/>
      <c r="D264" s="94"/>
      <c r="E264" s="65"/>
      <c r="F264" s="65"/>
      <c r="G264" s="65"/>
      <c r="H264" s="66"/>
      <c r="I264" s="68" t="s">
        <v>175</v>
      </c>
      <c r="J264" s="65"/>
      <c r="K264" s="65"/>
      <c r="L264" s="65"/>
      <c r="M264" s="65"/>
      <c r="N264" s="65"/>
      <c r="O264" s="69"/>
      <c r="P264" s="69"/>
      <c r="Q264" s="69"/>
      <c r="R264" s="70">
        <f t="shared" si="3"/>
        <v>0</v>
      </c>
    </row>
    <row r="265" spans="1:18" ht="60">
      <c r="A265" s="94"/>
      <c r="B265" s="94"/>
      <c r="C265" s="94"/>
      <c r="D265" s="94"/>
      <c r="E265" s="65"/>
      <c r="F265" s="65">
        <v>222320</v>
      </c>
      <c r="G265" s="65">
        <v>158403</v>
      </c>
      <c r="H265" s="65">
        <f>E265+F265+G265</f>
        <v>380723</v>
      </c>
      <c r="I265" s="68" t="s">
        <v>176</v>
      </c>
      <c r="J265" s="65">
        <f>K265+L265+M265+N265</f>
        <v>167184.59</v>
      </c>
      <c r="K265" s="65">
        <v>446.43</v>
      </c>
      <c r="L265" s="65">
        <v>18115.69</v>
      </c>
      <c r="M265" s="65">
        <v>27149.83</v>
      </c>
      <c r="N265" s="65">
        <f>199617.34-78144.7</f>
        <v>121472.64</v>
      </c>
      <c r="O265" s="69"/>
      <c r="P265" s="65" t="s">
        <v>274</v>
      </c>
      <c r="Q265" s="65">
        <v>5751</v>
      </c>
      <c r="R265" s="70">
        <f t="shared" si="3"/>
        <v>0.5051196419072587</v>
      </c>
    </row>
    <row r="266" spans="1:18" ht="30">
      <c r="A266" s="94"/>
      <c r="B266" s="94"/>
      <c r="C266" s="94"/>
      <c r="D266" s="94"/>
      <c r="E266" s="65"/>
      <c r="F266" s="65"/>
      <c r="G266" s="65"/>
      <c r="H266" s="66"/>
      <c r="I266" s="68" t="s">
        <v>177</v>
      </c>
      <c r="J266" s="69"/>
      <c r="K266" s="69"/>
      <c r="L266" s="69"/>
      <c r="M266" s="69"/>
      <c r="N266" s="69"/>
      <c r="O266" s="69"/>
      <c r="P266" s="69"/>
      <c r="Q266" s="69"/>
      <c r="R266" s="70">
        <f t="shared" si="3"/>
        <v>0</v>
      </c>
    </row>
    <row r="267" spans="1:18" ht="15">
      <c r="A267" s="94"/>
      <c r="B267" s="94"/>
      <c r="C267" s="94"/>
      <c r="D267" s="94"/>
      <c r="E267" s="65"/>
      <c r="F267" s="65"/>
      <c r="G267" s="65"/>
      <c r="H267" s="66"/>
      <c r="I267" s="68" t="s">
        <v>178</v>
      </c>
      <c r="J267" s="69"/>
      <c r="K267" s="69"/>
      <c r="L267" s="69"/>
      <c r="M267" s="69"/>
      <c r="N267" s="69"/>
      <c r="O267" s="69"/>
      <c r="P267" s="69"/>
      <c r="Q267" s="69"/>
      <c r="R267" s="70">
        <f t="shared" si="3"/>
        <v>0</v>
      </c>
    </row>
    <row r="268" spans="1:18" ht="15">
      <c r="A268" s="95" t="s">
        <v>275</v>
      </c>
      <c r="B268" s="95">
        <v>2010</v>
      </c>
      <c r="C268" s="95">
        <v>2010</v>
      </c>
      <c r="D268" s="95" t="s">
        <v>44</v>
      </c>
      <c r="E268" s="65"/>
      <c r="F268" s="65"/>
      <c r="G268" s="65"/>
      <c r="H268" s="66"/>
      <c r="I268" s="67" t="s">
        <v>172</v>
      </c>
      <c r="J268" s="65">
        <f>N268</f>
        <v>78145</v>
      </c>
      <c r="K268" s="65"/>
      <c r="L268" s="65"/>
      <c r="M268" s="65"/>
      <c r="N268" s="65">
        <f>N272</f>
        <v>78145</v>
      </c>
      <c r="O268" s="69"/>
      <c r="P268" s="69"/>
      <c r="Q268" s="69"/>
      <c r="R268" s="70"/>
    </row>
    <row r="269" spans="1:18" ht="15">
      <c r="A269" s="132"/>
      <c r="B269" s="132"/>
      <c r="C269" s="132"/>
      <c r="D269" s="132"/>
      <c r="E269" s="65"/>
      <c r="F269" s="65"/>
      <c r="G269" s="65"/>
      <c r="H269" s="66"/>
      <c r="I269" s="68" t="s">
        <v>173</v>
      </c>
      <c r="J269" s="69"/>
      <c r="K269" s="69"/>
      <c r="L269" s="69"/>
      <c r="M269" s="69"/>
      <c r="N269" s="69"/>
      <c r="O269" s="69"/>
      <c r="P269" s="69"/>
      <c r="Q269" s="69"/>
      <c r="R269" s="70"/>
    </row>
    <row r="270" spans="1:18" ht="45">
      <c r="A270" s="132"/>
      <c r="B270" s="132"/>
      <c r="C270" s="132"/>
      <c r="D270" s="132"/>
      <c r="E270" s="65"/>
      <c r="F270" s="65"/>
      <c r="G270" s="65"/>
      <c r="H270" s="66"/>
      <c r="I270" s="68" t="s">
        <v>174</v>
      </c>
      <c r="J270" s="69"/>
      <c r="K270" s="69"/>
      <c r="L270" s="69"/>
      <c r="M270" s="69"/>
      <c r="N270" s="69"/>
      <c r="O270" s="69"/>
      <c r="P270" s="69"/>
      <c r="Q270" s="69"/>
      <c r="R270" s="70"/>
    </row>
    <row r="271" spans="1:18" ht="75">
      <c r="A271" s="132"/>
      <c r="B271" s="132"/>
      <c r="C271" s="132"/>
      <c r="D271" s="132"/>
      <c r="E271" s="65"/>
      <c r="F271" s="65"/>
      <c r="G271" s="65"/>
      <c r="H271" s="66"/>
      <c r="I271" s="68" t="s">
        <v>175</v>
      </c>
      <c r="J271" s="69"/>
      <c r="K271" s="69"/>
      <c r="L271" s="69"/>
      <c r="M271" s="69"/>
      <c r="N271" s="69"/>
      <c r="O271" s="69"/>
      <c r="P271" s="69"/>
      <c r="Q271" s="69"/>
      <c r="R271" s="70"/>
    </row>
    <row r="272" spans="1:18" ht="60">
      <c r="A272" s="132"/>
      <c r="B272" s="132"/>
      <c r="C272" s="132"/>
      <c r="D272" s="132"/>
      <c r="E272" s="65"/>
      <c r="F272" s="65">
        <v>78144.7</v>
      </c>
      <c r="G272" s="65"/>
      <c r="H272" s="64">
        <f>E272+F272+G272</f>
        <v>78144.7</v>
      </c>
      <c r="I272" s="68" t="s">
        <v>176</v>
      </c>
      <c r="J272" s="64">
        <f>N272</f>
        <v>78145</v>
      </c>
      <c r="K272" s="64"/>
      <c r="L272" s="64"/>
      <c r="M272" s="64"/>
      <c r="N272" s="64">
        <v>78145</v>
      </c>
      <c r="O272" s="69"/>
      <c r="P272" s="65" t="s">
        <v>274</v>
      </c>
      <c r="Q272" s="65">
        <v>730</v>
      </c>
      <c r="R272" s="70"/>
    </row>
    <row r="273" spans="1:18" ht="30">
      <c r="A273" s="132"/>
      <c r="B273" s="132"/>
      <c r="C273" s="132"/>
      <c r="D273" s="132"/>
      <c r="E273" s="65"/>
      <c r="F273" s="65"/>
      <c r="G273" s="65"/>
      <c r="H273" s="66"/>
      <c r="I273" s="68" t="s">
        <v>177</v>
      </c>
      <c r="J273" s="69"/>
      <c r="K273" s="69"/>
      <c r="L273" s="69"/>
      <c r="M273" s="69"/>
      <c r="N273" s="69"/>
      <c r="O273" s="69"/>
      <c r="P273" s="69"/>
      <c r="Q273" s="69"/>
      <c r="R273" s="70"/>
    </row>
    <row r="274" spans="1:18" ht="15">
      <c r="A274" s="132"/>
      <c r="B274" s="132"/>
      <c r="C274" s="132"/>
      <c r="D274" s="132"/>
      <c r="E274" s="65"/>
      <c r="F274" s="65"/>
      <c r="G274" s="65"/>
      <c r="H274" s="66"/>
      <c r="I274" s="68" t="s">
        <v>178</v>
      </c>
      <c r="J274" s="69"/>
      <c r="K274" s="69"/>
      <c r="L274" s="69"/>
      <c r="M274" s="69"/>
      <c r="N274" s="69"/>
      <c r="O274" s="69"/>
      <c r="P274" s="69"/>
      <c r="Q274" s="69"/>
      <c r="R274" s="70"/>
    </row>
    <row r="275" spans="1:18" ht="15">
      <c r="A275" s="133"/>
      <c r="B275" s="133"/>
      <c r="C275" s="133"/>
      <c r="D275" s="133"/>
      <c r="E275" s="65"/>
      <c r="F275" s="65"/>
      <c r="G275" s="65"/>
      <c r="H275" s="66"/>
      <c r="I275" s="67" t="s">
        <v>172</v>
      </c>
      <c r="J275" s="69">
        <f>J279</f>
        <v>31355</v>
      </c>
      <c r="K275" s="69"/>
      <c r="L275" s="69"/>
      <c r="M275" s="69"/>
      <c r="N275" s="69">
        <f>N279</f>
        <v>31355</v>
      </c>
      <c r="O275" s="69"/>
      <c r="P275" s="69"/>
      <c r="Q275" s="69"/>
      <c r="R275" s="70"/>
    </row>
    <row r="276" spans="1:18" ht="15">
      <c r="A276" s="95" t="s">
        <v>276</v>
      </c>
      <c r="B276" s="95">
        <v>2009</v>
      </c>
      <c r="C276" s="95">
        <v>2012</v>
      </c>
      <c r="D276" s="95"/>
      <c r="E276" s="65"/>
      <c r="F276" s="65"/>
      <c r="G276" s="65"/>
      <c r="H276" s="66"/>
      <c r="I276" s="68" t="s">
        <v>173</v>
      </c>
      <c r="J276" s="69"/>
      <c r="K276" s="69"/>
      <c r="L276" s="69"/>
      <c r="M276" s="69"/>
      <c r="N276" s="69"/>
      <c r="O276" s="69"/>
      <c r="P276" s="69"/>
      <c r="Q276" s="69"/>
      <c r="R276" s="70"/>
    </row>
    <row r="277" spans="1:18" ht="45">
      <c r="A277" s="132"/>
      <c r="B277" s="132"/>
      <c r="C277" s="132"/>
      <c r="D277" s="132"/>
      <c r="E277" s="65"/>
      <c r="F277" s="65"/>
      <c r="G277" s="65"/>
      <c r="H277" s="66"/>
      <c r="I277" s="68" t="s">
        <v>174</v>
      </c>
      <c r="J277" s="69"/>
      <c r="K277" s="69"/>
      <c r="L277" s="69"/>
      <c r="M277" s="69"/>
      <c r="N277" s="69"/>
      <c r="O277" s="69"/>
      <c r="P277" s="69"/>
      <c r="Q277" s="69"/>
      <c r="R277" s="70"/>
    </row>
    <row r="278" spans="1:18" ht="75">
      <c r="A278" s="132"/>
      <c r="B278" s="132"/>
      <c r="C278" s="132"/>
      <c r="D278" s="132"/>
      <c r="E278" s="65"/>
      <c r="F278" s="65"/>
      <c r="G278" s="65"/>
      <c r="H278" s="66"/>
      <c r="I278" s="68" t="s">
        <v>175</v>
      </c>
      <c r="J278" s="69"/>
      <c r="K278" s="69"/>
      <c r="L278" s="69"/>
      <c r="M278" s="69"/>
      <c r="N278" s="69"/>
      <c r="O278" s="69"/>
      <c r="P278" s="69"/>
      <c r="Q278" s="69"/>
      <c r="R278" s="70"/>
    </row>
    <row r="279" spans="1:18" ht="60">
      <c r="A279" s="132"/>
      <c r="B279" s="132"/>
      <c r="C279" s="132"/>
      <c r="D279" s="132"/>
      <c r="E279" s="65">
        <v>17620</v>
      </c>
      <c r="F279" s="65">
        <v>2360</v>
      </c>
      <c r="G279" s="65">
        <v>146773</v>
      </c>
      <c r="H279" s="65">
        <f>E279+F279+G279</f>
        <v>166753</v>
      </c>
      <c r="I279" s="68" t="s">
        <v>176</v>
      </c>
      <c r="J279" s="64">
        <f>N279</f>
        <v>31355</v>
      </c>
      <c r="K279" s="69"/>
      <c r="L279" s="69"/>
      <c r="M279" s="69"/>
      <c r="N279" s="64">
        <v>31355</v>
      </c>
      <c r="O279" s="69"/>
      <c r="P279" s="69"/>
      <c r="Q279" s="69"/>
      <c r="R279" s="70"/>
    </row>
    <row r="280" spans="1:18" ht="30">
      <c r="A280" s="132"/>
      <c r="B280" s="132"/>
      <c r="C280" s="132"/>
      <c r="D280" s="132"/>
      <c r="E280" s="65"/>
      <c r="F280" s="65"/>
      <c r="G280" s="65"/>
      <c r="H280" s="66"/>
      <c r="I280" s="68" t="s">
        <v>177</v>
      </c>
      <c r="J280" s="69"/>
      <c r="K280" s="69"/>
      <c r="L280" s="69"/>
      <c r="M280" s="69"/>
      <c r="N280" s="69"/>
      <c r="O280" s="69"/>
      <c r="P280" s="69"/>
      <c r="Q280" s="69"/>
      <c r="R280" s="70"/>
    </row>
    <row r="281" spans="1:18" ht="15">
      <c r="A281" s="133"/>
      <c r="B281" s="133"/>
      <c r="C281" s="133"/>
      <c r="D281" s="133"/>
      <c r="E281" s="65"/>
      <c r="F281" s="65"/>
      <c r="G281" s="65"/>
      <c r="H281" s="66"/>
      <c r="I281" s="68" t="s">
        <v>178</v>
      </c>
      <c r="J281" s="69"/>
      <c r="K281" s="69"/>
      <c r="L281" s="69"/>
      <c r="M281" s="69"/>
      <c r="N281" s="69"/>
      <c r="O281" s="69"/>
      <c r="P281" s="69"/>
      <c r="Q281" s="69"/>
      <c r="R281" s="70"/>
    </row>
    <row r="282" spans="1:18" ht="4.5" customHeight="1" hidden="1">
      <c r="A282" s="68" t="s">
        <v>275</v>
      </c>
      <c r="B282" s="62">
        <v>2010</v>
      </c>
      <c r="C282" s="62">
        <v>2010</v>
      </c>
      <c r="D282" s="62" t="s">
        <v>44</v>
      </c>
      <c r="E282" s="65"/>
      <c r="F282" s="65">
        <v>78144.7</v>
      </c>
      <c r="G282" s="65"/>
      <c r="H282" s="64">
        <f>E282+F282+G282</f>
        <v>78144.7</v>
      </c>
      <c r="I282" s="62"/>
      <c r="J282" s="71">
        <v>78144.7</v>
      </c>
      <c r="K282" s="71"/>
      <c r="L282" s="71"/>
      <c r="M282" s="71"/>
      <c r="N282" s="71">
        <v>78144.7</v>
      </c>
      <c r="O282" s="71"/>
      <c r="P282" s="65" t="s">
        <v>274</v>
      </c>
      <c r="Q282" s="65">
        <v>730</v>
      </c>
      <c r="R282" s="70">
        <f>J282/$J$284</f>
        <v>0.23610084446748442</v>
      </c>
    </row>
    <row r="283" spans="1:18" ht="4.5" customHeight="1" hidden="1">
      <c r="A283" s="68" t="s">
        <v>276</v>
      </c>
      <c r="B283" s="62">
        <v>2009</v>
      </c>
      <c r="C283" s="62">
        <v>20012</v>
      </c>
      <c r="D283" s="62"/>
      <c r="E283" s="65"/>
      <c r="F283" s="65"/>
      <c r="G283" s="65"/>
      <c r="H283" s="64"/>
      <c r="I283" s="62"/>
      <c r="J283" s="71"/>
      <c r="K283" s="71"/>
      <c r="L283" s="71"/>
      <c r="M283" s="71"/>
      <c r="N283" s="71"/>
      <c r="O283" s="71"/>
      <c r="P283" s="65"/>
      <c r="Q283" s="65"/>
      <c r="R283" s="70"/>
    </row>
    <row r="284" spans="1:18" s="73" customFormat="1" ht="38.25" customHeight="1">
      <c r="A284" s="65" t="s">
        <v>45</v>
      </c>
      <c r="B284" s="38"/>
      <c r="C284" s="38"/>
      <c r="D284" s="38"/>
      <c r="E284" s="72">
        <f>E279+E272+E265+E55+E20</f>
        <v>65620</v>
      </c>
      <c r="F284" s="72">
        <f>F279+F272+F265+F55+F20</f>
        <v>373404.7</v>
      </c>
      <c r="G284" s="72">
        <f>G279+G272+G265+G55+G20</f>
        <v>348931</v>
      </c>
      <c r="H284" s="72">
        <f>SUM(E284:G284)</f>
        <v>787955.7</v>
      </c>
      <c r="I284" s="72"/>
      <c r="J284" s="72">
        <f>J16+J51+J261+J268+J275</f>
        <v>330980.18</v>
      </c>
      <c r="K284" s="72">
        <f>K261</f>
        <v>446.43</v>
      </c>
      <c r="L284" s="72">
        <f>L261</f>
        <v>18115.69</v>
      </c>
      <c r="M284" s="72">
        <f>M261</f>
        <v>27149.83</v>
      </c>
      <c r="N284" s="72">
        <f>N16+N51+N261+N268+N279</f>
        <v>285268.23</v>
      </c>
      <c r="O284" s="63"/>
      <c r="P284" s="63"/>
      <c r="Q284" s="63"/>
      <c r="R284" s="70">
        <f>J284/$J$284</f>
        <v>1</v>
      </c>
    </row>
    <row r="285" spans="1:18" ht="48.75" customHeight="1">
      <c r="A285" s="74" t="s">
        <v>46</v>
      </c>
      <c r="B285" s="75"/>
      <c r="C285" s="75"/>
      <c r="D285" s="75"/>
      <c r="E285" s="74">
        <f>E12+E19+E26+E33</f>
        <v>113232</v>
      </c>
      <c r="F285" s="75"/>
      <c r="G285" s="75"/>
      <c r="H285" s="74">
        <f>E285</f>
        <v>113232</v>
      </c>
      <c r="I285" s="76"/>
      <c r="J285" s="69"/>
      <c r="K285" s="69"/>
      <c r="L285" s="69"/>
      <c r="M285" s="69"/>
      <c r="N285" s="69" t="s">
        <v>277</v>
      </c>
      <c r="O285" s="69"/>
      <c r="P285" s="69"/>
      <c r="Q285" s="69"/>
      <c r="R285" s="70">
        <f>J285/$J$284</f>
        <v>0</v>
      </c>
    </row>
    <row r="286" spans="1:17" ht="26.25" customHeight="1">
      <c r="A286" s="75" t="s">
        <v>278</v>
      </c>
      <c r="B286" s="75"/>
      <c r="C286" s="75"/>
      <c r="D286" s="75"/>
      <c r="E286" s="72">
        <f>E284+E285</f>
        <v>178852</v>
      </c>
      <c r="F286" s="72">
        <f>F284+F285</f>
        <v>373404.7</v>
      </c>
      <c r="G286" s="72">
        <f>G284+G285</f>
        <v>348931</v>
      </c>
      <c r="H286" s="72">
        <f>H284+H285</f>
        <v>901187.7</v>
      </c>
      <c r="I286" s="76"/>
      <c r="J286" s="72">
        <f>J284</f>
        <v>330980.18</v>
      </c>
      <c r="K286" s="72">
        <f>K284</f>
        <v>446.43</v>
      </c>
      <c r="L286" s="72">
        <f>L284</f>
        <v>18115.69</v>
      </c>
      <c r="M286" s="72">
        <f>M284</f>
        <v>27149.83</v>
      </c>
      <c r="N286" s="72">
        <f>N284</f>
        <v>285268.23</v>
      </c>
      <c r="O286" s="76"/>
      <c r="P286" s="76"/>
      <c r="Q286" s="76"/>
    </row>
    <row r="287" spans="1:17" ht="26.25" customHeight="1">
      <c r="A287" s="77"/>
      <c r="B287" s="77"/>
      <c r="C287" s="77"/>
      <c r="D287" s="77"/>
      <c r="E287" s="77"/>
      <c r="F287" s="77"/>
      <c r="G287" s="77"/>
      <c r="H287" s="77"/>
      <c r="I287" s="78"/>
      <c r="J287" s="78"/>
      <c r="K287" s="78"/>
      <c r="L287" s="78"/>
      <c r="M287" s="78"/>
      <c r="N287" s="78"/>
      <c r="O287" s="78"/>
      <c r="P287" s="78"/>
      <c r="Q287" s="78"/>
    </row>
    <row r="288" spans="2:9" ht="12.75">
      <c r="B288" s="73"/>
      <c r="C288" s="73"/>
      <c r="D288" s="73"/>
      <c r="E288" s="73"/>
      <c r="F288" s="73"/>
      <c r="G288" s="73"/>
      <c r="H288" s="73"/>
      <c r="I288" s="73"/>
    </row>
    <row r="289" spans="2:9" ht="12.75">
      <c r="B289" s="73"/>
      <c r="C289" s="73"/>
      <c r="D289" s="73"/>
      <c r="E289" s="73"/>
      <c r="F289" s="73"/>
      <c r="G289" s="73"/>
      <c r="H289" s="73"/>
      <c r="I289" s="73"/>
    </row>
  </sheetData>
  <sheetProtection selectLockedCells="1" selectUnlockedCells="1"/>
  <mergeCells count="172">
    <mergeCell ref="D226:D232"/>
    <mergeCell ref="C226:C232"/>
    <mergeCell ref="C191:C197"/>
    <mergeCell ref="D191:D197"/>
    <mergeCell ref="D233:D239"/>
    <mergeCell ref="A247:A253"/>
    <mergeCell ref="B247:B253"/>
    <mergeCell ref="C247:C253"/>
    <mergeCell ref="D247:D253"/>
    <mergeCell ref="D240:D246"/>
    <mergeCell ref="C233:C239"/>
    <mergeCell ref="A23:A29"/>
    <mergeCell ref="C240:C246"/>
    <mergeCell ref="B240:B246"/>
    <mergeCell ref="A240:A246"/>
    <mergeCell ref="A233:A239"/>
    <mergeCell ref="B233:B239"/>
    <mergeCell ref="B226:B232"/>
    <mergeCell ref="A226:A232"/>
    <mergeCell ref="C212:C218"/>
    <mergeCell ref="C23:C29"/>
    <mergeCell ref="B23:B29"/>
    <mergeCell ref="D23:D29"/>
    <mergeCell ref="C219:C225"/>
    <mergeCell ref="B198:B204"/>
    <mergeCell ref="C184:C190"/>
    <mergeCell ref="B184:B190"/>
    <mergeCell ref="D219:D225"/>
    <mergeCell ref="D212:D218"/>
    <mergeCell ref="D205:D211"/>
    <mergeCell ref="D198:D204"/>
    <mergeCell ref="I5:I8"/>
    <mergeCell ref="J5:N5"/>
    <mergeCell ref="O5:Q7"/>
    <mergeCell ref="J6:J8"/>
    <mergeCell ref="K6:N7"/>
    <mergeCell ref="B191:B197"/>
    <mergeCell ref="D184:D190"/>
    <mergeCell ref="A198:A204"/>
    <mergeCell ref="A205:A211"/>
    <mergeCell ref="B205:B211"/>
    <mergeCell ref="C198:C204"/>
    <mergeCell ref="C205:C211"/>
    <mergeCell ref="D254:D260"/>
    <mergeCell ref="C254:C260"/>
    <mergeCell ref="B254:B260"/>
    <mergeCell ref="A254:A260"/>
    <mergeCell ref="B212:B218"/>
    <mergeCell ref="A212:A218"/>
    <mergeCell ref="A219:A225"/>
    <mergeCell ref="A163:A169"/>
    <mergeCell ref="B170:B176"/>
    <mergeCell ref="A170:A176"/>
    <mergeCell ref="A177:A183"/>
    <mergeCell ref="B219:B225"/>
    <mergeCell ref="A184:A190"/>
    <mergeCell ref="A191:A197"/>
    <mergeCell ref="D177:D183"/>
    <mergeCell ref="C177:C183"/>
    <mergeCell ref="B177:B183"/>
    <mergeCell ref="D149:D155"/>
    <mergeCell ref="D156:D162"/>
    <mergeCell ref="C149:C155"/>
    <mergeCell ref="B149:B155"/>
    <mergeCell ref="B163:B169"/>
    <mergeCell ref="D170:D176"/>
    <mergeCell ref="C170:C176"/>
    <mergeCell ref="A149:A155"/>
    <mergeCell ref="A156:A162"/>
    <mergeCell ref="A142:A148"/>
    <mergeCell ref="B142:B148"/>
    <mergeCell ref="B156:B162"/>
    <mergeCell ref="C142:C148"/>
    <mergeCell ref="D142:D148"/>
    <mergeCell ref="D163:D169"/>
    <mergeCell ref="C163:C169"/>
    <mergeCell ref="C156:C162"/>
    <mergeCell ref="D135:D141"/>
    <mergeCell ref="C135:C141"/>
    <mergeCell ref="B135:B141"/>
    <mergeCell ref="A135:A141"/>
    <mergeCell ref="A128:A134"/>
    <mergeCell ref="B128:B134"/>
    <mergeCell ref="C128:C134"/>
    <mergeCell ref="D128:D134"/>
    <mergeCell ref="A121:A127"/>
    <mergeCell ref="B121:B127"/>
    <mergeCell ref="D121:D127"/>
    <mergeCell ref="C121:C127"/>
    <mergeCell ref="A114:A120"/>
    <mergeCell ref="D114:D120"/>
    <mergeCell ref="C114:C120"/>
    <mergeCell ref="B114:B120"/>
    <mergeCell ref="A107:A113"/>
    <mergeCell ref="B107:B113"/>
    <mergeCell ref="C107:C113"/>
    <mergeCell ref="D107:D113"/>
    <mergeCell ref="D100:D106"/>
    <mergeCell ref="C100:C106"/>
    <mergeCell ref="B100:B106"/>
    <mergeCell ref="A100:A106"/>
    <mergeCell ref="A93:A99"/>
    <mergeCell ref="B93:B99"/>
    <mergeCell ref="C93:C99"/>
    <mergeCell ref="D93:D99"/>
    <mergeCell ref="A30:A36"/>
    <mergeCell ref="B30:B36"/>
    <mergeCell ref="C30:C36"/>
    <mergeCell ref="D30:D36"/>
    <mergeCell ref="D9:D15"/>
    <mergeCell ref="A16:A22"/>
    <mergeCell ref="B16:B22"/>
    <mergeCell ref="C16:C22"/>
    <mergeCell ref="D16:D22"/>
    <mergeCell ref="A9:A15"/>
    <mergeCell ref="B9:B15"/>
    <mergeCell ref="C9:C15"/>
    <mergeCell ref="A261:A267"/>
    <mergeCell ref="B261:B267"/>
    <mergeCell ref="C261:C267"/>
    <mergeCell ref="D261:D267"/>
    <mergeCell ref="A86:A92"/>
    <mergeCell ref="B86:B92"/>
    <mergeCell ref="C86:C92"/>
    <mergeCell ref="D86:D92"/>
    <mergeCell ref="D37:D43"/>
    <mergeCell ref="D44:D50"/>
    <mergeCell ref="A37:A43"/>
    <mergeCell ref="B37:B43"/>
    <mergeCell ref="C37:C43"/>
    <mergeCell ref="A44:A50"/>
    <mergeCell ref="B44:B50"/>
    <mergeCell ref="C44:C50"/>
    <mergeCell ref="A5:A8"/>
    <mergeCell ref="B5:C7"/>
    <mergeCell ref="D5:H5"/>
    <mergeCell ref="A2:I2"/>
    <mergeCell ref="A3:I3"/>
    <mergeCell ref="A4:I4"/>
    <mergeCell ref="D6:D8"/>
    <mergeCell ref="E6:H6"/>
    <mergeCell ref="E7:G7"/>
    <mergeCell ref="H7:H8"/>
    <mergeCell ref="A51:A57"/>
    <mergeCell ref="B51:B57"/>
    <mergeCell ref="C51:C57"/>
    <mergeCell ref="D51:D57"/>
    <mergeCell ref="B65:B71"/>
    <mergeCell ref="C65:C71"/>
    <mergeCell ref="D65:D71"/>
    <mergeCell ref="A58:A64"/>
    <mergeCell ref="B58:B64"/>
    <mergeCell ref="C58:C64"/>
    <mergeCell ref="D58:D64"/>
    <mergeCell ref="O1:Q1"/>
    <mergeCell ref="A79:A85"/>
    <mergeCell ref="B79:B85"/>
    <mergeCell ref="C79:C85"/>
    <mergeCell ref="D79:D85"/>
    <mergeCell ref="A72:A78"/>
    <mergeCell ref="B72:B78"/>
    <mergeCell ref="C72:C78"/>
    <mergeCell ref="D72:D78"/>
    <mergeCell ref="A65:A71"/>
    <mergeCell ref="D268:D275"/>
    <mergeCell ref="C268:C275"/>
    <mergeCell ref="B268:B275"/>
    <mergeCell ref="A268:A275"/>
    <mergeCell ref="A276:A281"/>
    <mergeCell ref="B276:B281"/>
    <mergeCell ref="C276:C281"/>
    <mergeCell ref="D276:D281"/>
  </mergeCells>
  <printOptions/>
  <pageMargins left="0.3937007874015748" right="0.3937007874015748" top="0.3937007874015748" bottom="0.53" header="0" footer="0"/>
  <pageSetup horizontalDpi="600" verticalDpi="600" orientation="landscape" paperSize="9" scale="58" r:id="rId1"/>
  <rowBreaks count="2" manualBreakCount="2">
    <brk id="29" max="255" man="1"/>
    <brk id="267" max="255" man="1"/>
  </rowBreaks>
</worksheet>
</file>

<file path=xl/worksheets/sheet7.xml><?xml version="1.0" encoding="utf-8"?>
<worksheet xmlns="http://schemas.openxmlformats.org/spreadsheetml/2006/main" xmlns:r="http://schemas.openxmlformats.org/officeDocument/2006/relationships">
  <sheetPr codeName="Лист6"/>
  <dimension ref="A2:E20"/>
  <sheetViews>
    <sheetView showGridLines="0" zoomScaleSheetLayoutView="100" workbookViewId="0" topLeftCell="A1">
      <selection activeCell="D28" sqref="D28"/>
    </sheetView>
  </sheetViews>
  <sheetFormatPr defaultColWidth="9.00390625" defaultRowHeight="12.75"/>
  <cols>
    <col min="1" max="1" width="25.00390625" style="18" customWidth="1"/>
    <col min="2" max="2" width="28.125" style="18" customWidth="1"/>
    <col min="3" max="3" width="29.25390625" style="18" customWidth="1"/>
    <col min="4" max="4" width="34.00390625" style="18" customWidth="1"/>
    <col min="5" max="5" width="24.00390625" style="18" customWidth="1"/>
    <col min="6" max="16384" width="9.125" style="18" customWidth="1"/>
  </cols>
  <sheetData>
    <row r="2" ht="15.75">
      <c r="E2" s="19" t="s">
        <v>189</v>
      </c>
    </row>
    <row r="4" spans="1:5" ht="60.75" customHeight="1">
      <c r="A4" s="108" t="s">
        <v>190</v>
      </c>
      <c r="B4" s="108"/>
      <c r="C4" s="108"/>
      <c r="D4" s="108"/>
      <c r="E4" s="108"/>
    </row>
    <row r="5" spans="1:5" ht="19.5" customHeight="1">
      <c r="A5" s="147" t="s">
        <v>51</v>
      </c>
      <c r="B5" s="147"/>
      <c r="C5" s="147"/>
      <c r="D5" s="147"/>
      <c r="E5" s="147"/>
    </row>
    <row r="6" spans="1:5" ht="19.5" customHeight="1">
      <c r="A6" s="148" t="s">
        <v>78</v>
      </c>
      <c r="B6" s="148"/>
      <c r="C6" s="148"/>
      <c r="D6" s="148"/>
      <c r="E6" s="148"/>
    </row>
    <row r="7" spans="1:5" ht="19.5" customHeight="1">
      <c r="A7" s="149" t="s">
        <v>24</v>
      </c>
      <c r="B7" s="149"/>
      <c r="C7" s="149"/>
      <c r="D7" s="149"/>
      <c r="E7" s="149"/>
    </row>
    <row r="8" spans="1:5" ht="19.5" customHeight="1">
      <c r="A8" s="20"/>
      <c r="B8" s="20"/>
      <c r="C8" s="20"/>
      <c r="D8" s="146" t="s">
        <v>191</v>
      </c>
      <c r="E8" s="146"/>
    </row>
    <row r="9" spans="1:5" ht="85.5" customHeight="1">
      <c r="A9" s="2" t="s">
        <v>192</v>
      </c>
      <c r="B9" s="2" t="s">
        <v>193</v>
      </c>
      <c r="C9" s="2" t="s">
        <v>194</v>
      </c>
      <c r="D9" s="2" t="s">
        <v>195</v>
      </c>
      <c r="E9" s="2" t="s">
        <v>196</v>
      </c>
    </row>
    <row r="10" spans="1:5" ht="31.5">
      <c r="A10" s="2" t="s">
        <v>52</v>
      </c>
      <c r="B10" s="40">
        <v>787</v>
      </c>
      <c r="C10" s="40">
        <v>601</v>
      </c>
      <c r="D10" s="40">
        <v>186</v>
      </c>
      <c r="E10" s="85" t="s">
        <v>283</v>
      </c>
    </row>
    <row r="13" ht="12.75" hidden="1">
      <c r="B13" s="18">
        <v>668.7</v>
      </c>
    </row>
    <row r="14" ht="12.75" hidden="1">
      <c r="B14" s="18">
        <v>296</v>
      </c>
    </row>
    <row r="15" ht="12.75" hidden="1">
      <c r="B15" s="18">
        <v>151</v>
      </c>
    </row>
    <row r="16" ht="12.75" hidden="1">
      <c r="B16" s="18">
        <v>180</v>
      </c>
    </row>
    <row r="17" ht="12.75" hidden="1">
      <c r="B17" s="18">
        <v>80</v>
      </c>
    </row>
    <row r="18" ht="12.75" hidden="1"/>
    <row r="19" ht="12.75" hidden="1">
      <c r="B19" s="18">
        <v>60</v>
      </c>
    </row>
    <row r="20" spans="2:3" ht="12.75" hidden="1">
      <c r="B20" s="18">
        <f>SUM(B14:B19)</f>
        <v>767</v>
      </c>
      <c r="C20" s="18">
        <f>B20-B13</f>
        <v>98.29999999999995</v>
      </c>
    </row>
  </sheetData>
  <sheetProtection selectLockedCells="1" selectUnlockedCells="1"/>
  <mergeCells count="5">
    <mergeCell ref="D8:E8"/>
    <mergeCell ref="A4:E4"/>
    <mergeCell ref="A5:E5"/>
    <mergeCell ref="A6:E6"/>
    <mergeCell ref="A7:E7"/>
  </mergeCells>
  <printOptions/>
  <pageMargins left="0.75" right="0.75" top="1" bottom="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codeName="Лист7">
    <pageSetUpPr fitToPage="1"/>
  </sheetPr>
  <dimension ref="A1:C43"/>
  <sheetViews>
    <sheetView showGridLines="0" zoomScaleSheetLayoutView="100" workbookViewId="0" topLeftCell="A8">
      <selection activeCell="G18" sqref="G18"/>
    </sheetView>
  </sheetViews>
  <sheetFormatPr defaultColWidth="9.00390625" defaultRowHeight="12.75"/>
  <cols>
    <col min="1" max="1" width="7.00390625" style="3" customWidth="1"/>
    <col min="2" max="2" width="86.375" style="4" customWidth="1"/>
    <col min="3" max="3" width="4.625" style="4" customWidth="1"/>
    <col min="4" max="16384" width="9.125" style="4" customWidth="1"/>
  </cols>
  <sheetData>
    <row r="1" spans="1:2" ht="20.25" customHeight="1">
      <c r="A1" s="42"/>
      <c r="B1" s="44" t="s">
        <v>198</v>
      </c>
    </row>
    <row r="2" spans="1:2" ht="57" customHeight="1">
      <c r="A2" s="155" t="s">
        <v>199</v>
      </c>
      <c r="B2" s="155"/>
    </row>
    <row r="3" spans="1:2" ht="23.25" customHeight="1">
      <c r="A3" s="156" t="s">
        <v>0</v>
      </c>
      <c r="B3" s="156"/>
    </row>
    <row r="4" spans="1:2" ht="18" customHeight="1">
      <c r="A4" s="150" t="s">
        <v>81</v>
      </c>
      <c r="B4" s="150"/>
    </row>
    <row r="5" spans="1:2" ht="29.25" customHeight="1">
      <c r="A5" s="156" t="s">
        <v>53</v>
      </c>
      <c r="B5" s="156"/>
    </row>
    <row r="6" spans="1:2" ht="19.5" customHeight="1">
      <c r="A6" s="150" t="s">
        <v>200</v>
      </c>
      <c r="B6" s="150"/>
    </row>
    <row r="7" spans="1:2" ht="9.75" customHeight="1">
      <c r="A7" s="7"/>
      <c r="B7" s="42"/>
    </row>
    <row r="8" spans="1:2" ht="54.75" customHeight="1">
      <c r="A8" s="151" t="s">
        <v>201</v>
      </c>
      <c r="B8" s="151"/>
    </row>
    <row r="9" spans="1:2" ht="31.5" customHeight="1">
      <c r="A9" s="152" t="s">
        <v>54</v>
      </c>
      <c r="B9" s="152"/>
    </row>
    <row r="10" spans="1:2" ht="31.5" customHeight="1">
      <c r="A10" s="152" t="s">
        <v>282</v>
      </c>
      <c r="B10" s="152"/>
    </row>
    <row r="11" spans="1:2" ht="31.5" customHeight="1">
      <c r="A11" s="43"/>
      <c r="B11" s="43"/>
    </row>
    <row r="12" spans="1:2" ht="31.5" customHeight="1">
      <c r="A12" s="43"/>
      <c r="B12" s="43"/>
    </row>
    <row r="13" spans="1:2" ht="31.5" customHeight="1">
      <c r="A13" s="43"/>
      <c r="B13" s="43"/>
    </row>
    <row r="14" spans="1:2" ht="31.5" customHeight="1">
      <c r="A14" s="43"/>
      <c r="B14" s="43"/>
    </row>
    <row r="15" spans="1:2" ht="31.5" customHeight="1">
      <c r="A15" s="43"/>
      <c r="B15" s="43"/>
    </row>
    <row r="16" spans="1:2" ht="31.5" customHeight="1">
      <c r="A16" s="43"/>
      <c r="B16" s="43"/>
    </row>
    <row r="17" spans="1:2" ht="31.5" customHeight="1">
      <c r="A17" s="43"/>
      <c r="B17" s="43"/>
    </row>
    <row r="18" spans="1:2" ht="31.5" customHeight="1">
      <c r="A18" s="43"/>
      <c r="B18" s="43"/>
    </row>
    <row r="19" spans="1:2" ht="31.5" customHeight="1">
      <c r="A19" s="43"/>
      <c r="B19" s="43"/>
    </row>
    <row r="20" spans="1:2" ht="31.5" customHeight="1">
      <c r="A20" s="43"/>
      <c r="B20" s="43"/>
    </row>
    <row r="21" spans="1:2" ht="31.5" customHeight="1">
      <c r="A21" s="43"/>
      <c r="B21" s="43"/>
    </row>
    <row r="22" spans="1:2" ht="24.75" customHeight="1">
      <c r="A22" s="152" t="s">
        <v>55</v>
      </c>
      <c r="B22" s="152"/>
    </row>
    <row r="23" spans="1:2" ht="75.75" customHeight="1">
      <c r="A23" s="86" t="s">
        <v>83</v>
      </c>
      <c r="B23" s="87" t="s">
        <v>66</v>
      </c>
    </row>
    <row r="24" spans="1:3" ht="151.5" customHeight="1">
      <c r="A24" s="86" t="s">
        <v>85</v>
      </c>
      <c r="B24" s="87" t="s">
        <v>67</v>
      </c>
      <c r="C24" s="42"/>
    </row>
    <row r="25" spans="1:3" ht="94.5">
      <c r="A25" s="86" t="s">
        <v>109</v>
      </c>
      <c r="B25" s="88" t="s">
        <v>68</v>
      </c>
      <c r="C25" s="42"/>
    </row>
    <row r="26" spans="1:3" ht="78.75">
      <c r="A26" s="86" t="s">
        <v>111</v>
      </c>
      <c r="B26" s="87" t="s">
        <v>69</v>
      </c>
      <c r="C26" s="42"/>
    </row>
    <row r="27" spans="1:3" ht="97.5" customHeight="1">
      <c r="A27" s="86" t="s">
        <v>115</v>
      </c>
      <c r="B27" s="87" t="s">
        <v>70</v>
      </c>
      <c r="C27" s="42"/>
    </row>
    <row r="28" spans="1:3" ht="94.5">
      <c r="A28" s="86" t="s">
        <v>117</v>
      </c>
      <c r="B28" s="88" t="s">
        <v>71</v>
      </c>
      <c r="C28" s="42"/>
    </row>
    <row r="29" spans="1:3" ht="27" customHeight="1">
      <c r="A29" s="154" t="s">
        <v>56</v>
      </c>
      <c r="B29" s="154"/>
      <c r="C29" s="43"/>
    </row>
    <row r="30" spans="1:3" ht="31.5">
      <c r="A30" s="86" t="s">
        <v>83</v>
      </c>
      <c r="B30" s="89" t="s">
        <v>57</v>
      </c>
      <c r="C30" s="42"/>
    </row>
    <row r="31" spans="1:3" ht="47.25">
      <c r="A31" s="86" t="s">
        <v>85</v>
      </c>
      <c r="B31" s="89" t="s">
        <v>58</v>
      </c>
      <c r="C31" s="42"/>
    </row>
    <row r="32" spans="1:3" ht="31.5">
      <c r="A32" s="86" t="s">
        <v>109</v>
      </c>
      <c r="B32" s="88" t="s">
        <v>59</v>
      </c>
      <c r="C32" s="42"/>
    </row>
    <row r="33" spans="1:3" ht="31.5">
      <c r="A33" s="86" t="s">
        <v>111</v>
      </c>
      <c r="B33" s="88" t="s">
        <v>60</v>
      </c>
      <c r="C33" s="42"/>
    </row>
    <row r="34" spans="1:3" ht="31.5">
      <c r="A34" s="86" t="s">
        <v>115</v>
      </c>
      <c r="B34" s="88" t="s">
        <v>61</v>
      </c>
      <c r="C34" s="42"/>
    </row>
    <row r="35" spans="1:3" ht="78.75">
      <c r="A35" s="86" t="s">
        <v>117</v>
      </c>
      <c r="B35" s="88" t="s">
        <v>72</v>
      </c>
      <c r="C35" s="42"/>
    </row>
    <row r="36" spans="1:3" ht="31.5">
      <c r="A36" s="86" t="s">
        <v>119</v>
      </c>
      <c r="B36" s="87" t="s">
        <v>62</v>
      </c>
      <c r="C36" s="42"/>
    </row>
    <row r="37" spans="1:3" ht="47.25">
      <c r="A37" s="86" t="s">
        <v>121</v>
      </c>
      <c r="B37" s="88" t="s">
        <v>63</v>
      </c>
      <c r="C37" s="42"/>
    </row>
    <row r="38" spans="1:3" ht="31.5">
      <c r="A38" s="86" t="s">
        <v>123</v>
      </c>
      <c r="B38" s="87" t="s">
        <v>64</v>
      </c>
      <c r="C38" s="42"/>
    </row>
    <row r="39" spans="1:3" ht="31.5">
      <c r="A39" s="86" t="s">
        <v>125</v>
      </c>
      <c r="B39" s="87" t="s">
        <v>65</v>
      </c>
      <c r="C39" s="42"/>
    </row>
    <row r="40" spans="1:3" ht="94.5">
      <c r="A40" s="86" t="s">
        <v>127</v>
      </c>
      <c r="B40" s="87" t="s">
        <v>73</v>
      </c>
      <c r="C40" s="42"/>
    </row>
    <row r="41" spans="1:3" ht="78.75">
      <c r="A41" s="86" t="s">
        <v>129</v>
      </c>
      <c r="B41" s="87" t="s">
        <v>74</v>
      </c>
      <c r="C41" s="42"/>
    </row>
    <row r="43" spans="1:2" ht="15.75">
      <c r="A43" s="153" t="s">
        <v>293</v>
      </c>
      <c r="B43" s="153"/>
    </row>
  </sheetData>
  <sheetProtection selectLockedCells="1" selectUnlockedCells="1"/>
  <mergeCells count="11">
    <mergeCell ref="A2:B2"/>
    <mergeCell ref="A3:B3"/>
    <mergeCell ref="A4:B4"/>
    <mergeCell ref="A5:B5"/>
    <mergeCell ref="A6:B6"/>
    <mergeCell ref="A8:B8"/>
    <mergeCell ref="A10:B10"/>
    <mergeCell ref="A43:B43"/>
    <mergeCell ref="A9:B9"/>
    <mergeCell ref="A22:B22"/>
    <mergeCell ref="A29:B29"/>
  </mergeCells>
  <printOptions/>
  <pageMargins left="0.75" right="0.75" top="1" bottom="1" header="0.5" footer="0.5"/>
  <pageSetup fitToHeight="3" fitToWidth="1" horizontalDpi="600" verticalDpi="600" orientation="portrait" paperSize="9" scale="88" r:id="rId3"/>
  <legacyDrawing r:id="rId2"/>
  <oleObjects>
    <oleObject progId="Word.Document.8" shapeId="1941654" r:id="rId1"/>
  </oleObjects>
</worksheet>
</file>

<file path=xl/worksheets/sheet9.xml><?xml version="1.0" encoding="utf-8"?>
<worksheet xmlns="http://schemas.openxmlformats.org/spreadsheetml/2006/main" xmlns:r="http://schemas.openxmlformats.org/officeDocument/2006/relationships">
  <sheetPr codeName="Лист9">
    <pageSetUpPr fitToPage="1"/>
  </sheetPr>
  <dimension ref="A1:C51"/>
  <sheetViews>
    <sheetView showGridLines="0" zoomScaleSheetLayoutView="100" workbookViewId="0" topLeftCell="A1">
      <selection activeCell="E16" sqref="E16"/>
    </sheetView>
  </sheetViews>
  <sheetFormatPr defaultColWidth="9.00390625" defaultRowHeight="12.75"/>
  <cols>
    <col min="1" max="1" width="9.125" style="3" customWidth="1"/>
    <col min="2" max="2" width="90.625" style="4" customWidth="1"/>
    <col min="3" max="3" width="9.125" style="83" customWidth="1"/>
    <col min="4" max="16384" width="9.125" style="4" customWidth="1"/>
  </cols>
  <sheetData>
    <row r="1" spans="1:2" ht="20.25" customHeight="1">
      <c r="A1" s="42"/>
      <c r="B1" s="44" t="s">
        <v>198</v>
      </c>
    </row>
    <row r="2" spans="1:2" ht="51" customHeight="1">
      <c r="A2" s="155" t="s">
        <v>199</v>
      </c>
      <c r="B2" s="155"/>
    </row>
    <row r="3" spans="1:2" ht="17.25" customHeight="1">
      <c r="A3" s="156" t="s">
        <v>0</v>
      </c>
      <c r="B3" s="156"/>
    </row>
    <row r="4" spans="1:2" ht="11.25" customHeight="1">
      <c r="A4" s="150" t="s">
        <v>81</v>
      </c>
      <c r="B4" s="150"/>
    </row>
    <row r="5" spans="1:2" ht="19.5" customHeight="1">
      <c r="A5" s="156" t="s">
        <v>53</v>
      </c>
      <c r="B5" s="156"/>
    </row>
    <row r="6" spans="1:2" ht="14.25" customHeight="1">
      <c r="A6" s="150" t="s">
        <v>200</v>
      </c>
      <c r="B6" s="150"/>
    </row>
    <row r="7" spans="1:2" ht="9.75" customHeight="1">
      <c r="A7" s="7"/>
      <c r="B7" s="42"/>
    </row>
    <row r="8" spans="1:2" ht="47.25" customHeight="1">
      <c r="A8" s="151" t="s">
        <v>201</v>
      </c>
      <c r="B8" s="151"/>
    </row>
    <row r="9" spans="1:2" ht="18" customHeight="1">
      <c r="A9" s="152" t="s">
        <v>281</v>
      </c>
      <c r="B9" s="152"/>
    </row>
    <row r="10" spans="1:2" ht="29.25" customHeight="1">
      <c r="A10" s="152" t="s">
        <v>282</v>
      </c>
      <c r="B10" s="152"/>
    </row>
    <row r="11" spans="1:2" ht="18" customHeight="1">
      <c r="A11" s="43"/>
      <c r="B11" s="43"/>
    </row>
    <row r="12" spans="1:2" ht="18" customHeight="1">
      <c r="A12" s="43"/>
      <c r="B12" s="43"/>
    </row>
    <row r="13" spans="1:2" ht="18" customHeight="1">
      <c r="A13" s="43"/>
      <c r="B13" s="43"/>
    </row>
    <row r="14" spans="1:2" ht="18" customHeight="1">
      <c r="A14" s="43"/>
      <c r="B14" s="43"/>
    </row>
    <row r="15" spans="1:2" ht="18" customHeight="1">
      <c r="A15" s="43"/>
      <c r="B15" s="43"/>
    </row>
    <row r="16" spans="1:2" ht="18" customHeight="1">
      <c r="A16" s="43"/>
      <c r="B16" s="43"/>
    </row>
    <row r="17" spans="1:2" ht="18" customHeight="1">
      <c r="A17" s="43"/>
      <c r="B17" s="43"/>
    </row>
    <row r="18" spans="1:2" ht="18" customHeight="1">
      <c r="A18" s="43"/>
      <c r="B18" s="43"/>
    </row>
    <row r="19" spans="1:2" ht="18" customHeight="1">
      <c r="A19" s="43"/>
      <c r="B19" s="43"/>
    </row>
    <row r="20" spans="1:2" ht="18" customHeight="1">
      <c r="A20" s="43"/>
      <c r="B20" s="43"/>
    </row>
    <row r="21" spans="1:2" ht="18" customHeight="1">
      <c r="A21" s="43"/>
      <c r="B21" s="43"/>
    </row>
    <row r="22" spans="1:2" ht="18" customHeight="1">
      <c r="A22" s="43"/>
      <c r="B22" s="43"/>
    </row>
    <row r="23" spans="1:2" ht="18" customHeight="1">
      <c r="A23" s="43"/>
      <c r="B23" s="43"/>
    </row>
    <row r="24" spans="1:2" ht="18" customHeight="1">
      <c r="A24" s="43"/>
      <c r="B24" s="43"/>
    </row>
    <row r="25" spans="1:2" ht="18" customHeight="1">
      <c r="A25" s="43"/>
      <c r="B25" s="43"/>
    </row>
    <row r="26" spans="1:2" ht="48" customHeight="1">
      <c r="A26" s="156" t="s">
        <v>55</v>
      </c>
      <c r="B26" s="156"/>
    </row>
    <row r="27" spans="1:2" ht="24.75" customHeight="1">
      <c r="A27" s="43"/>
      <c r="B27" s="43"/>
    </row>
    <row r="28" spans="1:2" ht="24.75" customHeight="1">
      <c r="A28" s="43"/>
      <c r="B28" s="43"/>
    </row>
    <row r="29" spans="1:2" ht="24.75" customHeight="1">
      <c r="A29" s="43"/>
      <c r="B29" s="43"/>
    </row>
    <row r="30" spans="1:2" ht="24.75" customHeight="1">
      <c r="A30" s="43"/>
      <c r="B30" s="43"/>
    </row>
    <row r="31" spans="1:2" ht="24.75" customHeight="1">
      <c r="A31" s="43"/>
      <c r="B31" s="43"/>
    </row>
    <row r="32" spans="1:2" ht="24.75" customHeight="1">
      <c r="A32" s="43"/>
      <c r="B32" s="43"/>
    </row>
    <row r="33" spans="1:2" ht="24.75" customHeight="1">
      <c r="A33" s="43"/>
      <c r="B33" s="43"/>
    </row>
    <row r="34" spans="1:2" ht="24.75" customHeight="1">
      <c r="A34" s="43"/>
      <c r="B34" s="43"/>
    </row>
    <row r="35" spans="1:2" ht="24.75" customHeight="1">
      <c r="A35" s="43"/>
      <c r="B35" s="43"/>
    </row>
    <row r="36" spans="1:2" ht="24.75" customHeight="1">
      <c r="A36" s="43"/>
      <c r="B36" s="43"/>
    </row>
    <row r="37" spans="1:2" ht="24.75" customHeight="1">
      <c r="A37" s="43"/>
      <c r="B37" s="43"/>
    </row>
    <row r="38" spans="1:3" ht="18" customHeight="1">
      <c r="A38" s="152" t="s">
        <v>56</v>
      </c>
      <c r="B38" s="152"/>
      <c r="C38" s="84"/>
    </row>
    <row r="39" ht="5.25" customHeight="1"/>
    <row r="40" ht="15.75"/>
    <row r="41" ht="15.75"/>
    <row r="42" ht="15.75"/>
    <row r="43" ht="15.75"/>
    <row r="44" ht="15.75"/>
    <row r="45" ht="15.75"/>
    <row r="46" ht="15.75"/>
    <row r="47" ht="15.75"/>
    <row r="48" ht="15.75"/>
    <row r="49" ht="15.75"/>
    <row r="50" ht="15.75"/>
    <row r="51" spans="1:2" ht="23.25" customHeight="1">
      <c r="A51" s="153" t="s">
        <v>293</v>
      </c>
      <c r="B51" s="153"/>
    </row>
  </sheetData>
  <sheetProtection selectLockedCells="1" selectUnlockedCells="1"/>
  <mergeCells count="11">
    <mergeCell ref="A6:B6"/>
    <mergeCell ref="A8:B8"/>
    <mergeCell ref="A51:B51"/>
    <mergeCell ref="A10:B10"/>
    <mergeCell ref="A9:B9"/>
    <mergeCell ref="A26:B26"/>
    <mergeCell ref="A38:B38"/>
    <mergeCell ref="A2:B2"/>
    <mergeCell ref="A3:B3"/>
    <mergeCell ref="A4:B4"/>
    <mergeCell ref="A5:B5"/>
  </mergeCells>
  <printOptions/>
  <pageMargins left="0.75" right="0.75" top="1" bottom="1" header="0.5" footer="0.5"/>
  <pageSetup fitToHeight="2" fitToWidth="1" horizontalDpi="600" verticalDpi="600" orientation="portrait" paperSize="9" scale="87" r:id="rId5"/>
  <legacyDrawing r:id="rId4"/>
  <oleObjects>
    <oleObject progId="Word.Document.8" shapeId="580824" r:id="rId1"/>
    <oleObject progId="Word.Document.8" shapeId="580825" r:id="rId2"/>
    <oleObject progId="Word.Document.8" shapeId="1931206"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по тарифам Санкт-Петербурга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Illarionova</dc:creator>
  <cp:keywords/>
  <dc:description/>
  <cp:lastModifiedBy>tsvetkovamn2</cp:lastModifiedBy>
  <cp:lastPrinted>2012-01-19T09:52:01Z</cp:lastPrinted>
  <dcterms:created xsi:type="dcterms:W3CDTF">2010-04-19T11:23:20Z</dcterms:created>
  <dcterms:modified xsi:type="dcterms:W3CDTF">2012-01-19T10:44:50Z</dcterms:modified>
  <cp:category/>
  <cp:version/>
  <cp:contentType/>
  <cp:contentStatus/>
</cp:coreProperties>
</file>