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150" windowWidth="17220" windowHeight="12750" firstSheet="1" activeTab="1"/>
  </bookViews>
  <sheets>
    <sheet name="СТ-ИП (план)" sheetId="1" state="hidden" r:id="rId1"/>
    <sheet name="СТ-ИП(ПЛАН)" sheetId="2" r:id="rId2"/>
    <sheet name="Лист3" sheetId="3" r:id="rId3"/>
  </sheets>
  <definedNames>
    <definedName name="_xlnm.Print_Titles" localSheetId="1">'СТ-ИП(ПЛАН)'!$14:$14</definedName>
    <definedName name="_xlnm.Print_Area" localSheetId="0">'СТ-ИП (план)'!$A$1:$L$13</definedName>
    <definedName name="_xlnm.Print_Area" localSheetId="1">'СТ-ИП(ПЛАН)'!$B$1:$M$115</definedName>
  </definedNames>
  <calcPr calcId="145621"/>
</workbook>
</file>

<file path=xl/calcChain.xml><?xml version="1.0" encoding="utf-8"?>
<calcChain xmlns="http://schemas.openxmlformats.org/spreadsheetml/2006/main">
  <c r="M71" i="2" l="1"/>
  <c r="G71" i="2"/>
  <c r="H71" i="2"/>
  <c r="I71" i="2"/>
  <c r="F71" i="2"/>
  <c r="I15" i="2" l="1"/>
  <c r="I95" i="2"/>
  <c r="I94" i="2" s="1"/>
  <c r="I108" i="2"/>
  <c r="I106" i="2"/>
  <c r="I104" i="2"/>
  <c r="I102" i="2"/>
  <c r="I100" i="2"/>
  <c r="I98" i="2"/>
  <c r="I96" i="2"/>
  <c r="I92" i="2"/>
  <c r="I90" i="2"/>
  <c r="I88" i="2"/>
  <c r="I86" i="2"/>
  <c r="I84" i="2"/>
  <c r="I82" i="2"/>
  <c r="I80" i="2"/>
  <c r="I78" i="2"/>
  <c r="I76" i="2"/>
  <c r="I74" i="2"/>
  <c r="I72" i="2"/>
  <c r="I70" i="2"/>
  <c r="I66" i="2"/>
  <c r="I64" i="2"/>
  <c r="I62" i="2"/>
  <c r="I60" i="2"/>
  <c r="I58" i="2"/>
  <c r="I56" i="2"/>
  <c r="I54" i="2"/>
  <c r="I52" i="2"/>
  <c r="I48" i="2"/>
  <c r="I46" i="2"/>
  <c r="I44" i="2"/>
  <c r="I42" i="2" l="1"/>
  <c r="I40" i="2"/>
  <c r="I38" i="2"/>
  <c r="I36" i="2"/>
  <c r="I34" i="2"/>
  <c r="I32" i="2"/>
  <c r="I30" i="2"/>
  <c r="I28" i="2"/>
  <c r="I26" i="2"/>
  <c r="I24" i="2"/>
  <c r="I22" i="2"/>
  <c r="I20" i="2"/>
  <c r="G66" i="2" l="1"/>
  <c r="H66" i="2"/>
  <c r="H100" i="2" l="1"/>
  <c r="G100" i="2"/>
  <c r="F100" i="2"/>
  <c r="M95" i="2" l="1"/>
  <c r="G95" i="2"/>
  <c r="G94" i="2" s="1"/>
  <c r="H95" i="2"/>
  <c r="H94" i="2" s="1"/>
  <c r="F95" i="2"/>
  <c r="F94" i="2" s="1"/>
  <c r="H92" i="2"/>
  <c r="G92" i="2"/>
  <c r="F92" i="2"/>
  <c r="H90" i="2"/>
  <c r="G90" i="2"/>
  <c r="F90" i="2"/>
  <c r="H88" i="2"/>
  <c r="G88" i="2"/>
  <c r="F88" i="2"/>
  <c r="G70" i="2" l="1"/>
  <c r="H70" i="2"/>
  <c r="F70" i="2"/>
  <c r="H86" i="2"/>
  <c r="G86" i="2"/>
  <c r="F86" i="2"/>
  <c r="H84" i="2"/>
  <c r="G84" i="2"/>
  <c r="F84" i="2"/>
  <c r="H82" i="2"/>
  <c r="G82" i="2"/>
  <c r="F82" i="2"/>
  <c r="H80" i="2"/>
  <c r="G80" i="2"/>
  <c r="F80" i="2"/>
  <c r="H78" i="2"/>
  <c r="G78" i="2"/>
  <c r="F78" i="2"/>
  <c r="M15" i="2" l="1"/>
  <c r="H106" i="2" l="1"/>
  <c r="G106" i="2"/>
  <c r="F106" i="2"/>
  <c r="H76" i="2"/>
  <c r="F76" i="2"/>
  <c r="G76" i="2"/>
  <c r="H44" i="2" l="1"/>
  <c r="G44" i="2"/>
  <c r="F44" i="2"/>
  <c r="H15" i="2" l="1"/>
  <c r="H102" i="2" l="1"/>
  <c r="G102" i="2"/>
  <c r="F102" i="2"/>
  <c r="H108" i="2"/>
  <c r="G108" i="2"/>
  <c r="F108" i="2"/>
  <c r="H104" i="2"/>
  <c r="G104" i="2"/>
  <c r="F104" i="2"/>
  <c r="H98" i="2"/>
  <c r="G98" i="2"/>
  <c r="F98" i="2"/>
  <c r="H96" i="2"/>
  <c r="G96" i="2"/>
  <c r="F96" i="2"/>
  <c r="G74" i="2"/>
  <c r="H74" i="2"/>
  <c r="F74" i="2"/>
  <c r="G72" i="2"/>
  <c r="H72" i="2"/>
  <c r="F72" i="2"/>
  <c r="G68" i="2"/>
  <c r="H68" i="2"/>
  <c r="F68" i="2"/>
  <c r="F66" i="2"/>
  <c r="G64" i="2"/>
  <c r="H64" i="2"/>
  <c r="F64" i="2"/>
  <c r="G62" i="2"/>
  <c r="H62" i="2"/>
  <c r="F62" i="2"/>
  <c r="G60" i="2"/>
  <c r="H60" i="2"/>
  <c r="F60" i="2"/>
  <c r="G58" i="2"/>
  <c r="H58" i="2"/>
  <c r="G56" i="2"/>
  <c r="H56" i="2"/>
  <c r="F56" i="2"/>
  <c r="G54" i="2"/>
  <c r="H54" i="2"/>
  <c r="F54" i="2"/>
  <c r="G52" i="2"/>
  <c r="H52" i="2"/>
  <c r="F52" i="2"/>
  <c r="G50" i="2"/>
  <c r="H50" i="2"/>
  <c r="G48" i="2"/>
  <c r="H48" i="2"/>
  <c r="G46" i="2"/>
  <c r="H46" i="2"/>
  <c r="G42" i="2"/>
  <c r="H42" i="2"/>
  <c r="G40" i="2"/>
  <c r="H40" i="2"/>
  <c r="G38" i="2"/>
  <c r="H38" i="2"/>
  <c r="G36" i="2"/>
  <c r="H36" i="2"/>
  <c r="G34" i="2"/>
  <c r="H34" i="2"/>
  <c r="F34" i="2"/>
  <c r="G28" i="2"/>
  <c r="H28" i="2"/>
  <c r="F28" i="2"/>
  <c r="G26" i="2"/>
  <c r="H26" i="2"/>
  <c r="G32" i="2"/>
  <c r="H32" i="2"/>
  <c r="F32" i="2"/>
  <c r="G30" i="2"/>
  <c r="H30" i="2"/>
  <c r="F30" i="2"/>
  <c r="G24" i="2"/>
  <c r="H24" i="2"/>
  <c r="G22" i="2"/>
  <c r="H22" i="2"/>
  <c r="G20" i="2" l="1"/>
  <c r="H20" i="2"/>
  <c r="F15" i="2"/>
  <c r="F42" i="2"/>
  <c r="F40" i="2"/>
  <c r="F38" i="2"/>
  <c r="L10" i="1" l="1"/>
  <c r="H36" i="1"/>
  <c r="H35" i="1"/>
  <c r="H34" i="1"/>
  <c r="H33" i="1"/>
  <c r="H32" i="1"/>
  <c r="H31" i="1"/>
  <c r="H30" i="1"/>
  <c r="H29" i="1"/>
  <c r="H28" i="1"/>
  <c r="F27" i="1"/>
  <c r="H27" i="1" s="1"/>
  <c r="H26" i="1"/>
  <c r="H25" i="1"/>
  <c r="F24" i="1"/>
  <c r="H24" i="1"/>
  <c r="H23" i="1"/>
  <c r="H22" i="1"/>
  <c r="H21" i="1"/>
  <c r="H20" i="1"/>
  <c r="H19" i="1"/>
  <c r="H18" i="1"/>
  <c r="H17" i="1"/>
  <c r="H16" i="1"/>
  <c r="H15" i="1"/>
  <c r="H14" i="1"/>
  <c r="F10" i="1"/>
  <c r="G10" i="1"/>
  <c r="H11" i="1"/>
  <c r="H12" i="1"/>
  <c r="E10" i="1"/>
  <c r="F58" i="2"/>
  <c r="F50" i="2"/>
  <c r="F48" i="2"/>
  <c r="F46" i="2"/>
  <c r="F36" i="2"/>
  <c r="F20" i="2"/>
  <c r="F22" i="2"/>
  <c r="F24" i="2"/>
  <c r="F26" i="2"/>
  <c r="H10" i="1" l="1"/>
  <c r="G15" i="2"/>
</calcChain>
</file>

<file path=xl/sharedStrings.xml><?xml version="1.0" encoding="utf-8"?>
<sst xmlns="http://schemas.openxmlformats.org/spreadsheetml/2006/main" count="464" uniqueCount="212">
  <si>
    <t>Обеспечение надежного теплоснабжения</t>
  </si>
  <si>
    <t>Обеспечение бесперебойного теплоснабжения</t>
  </si>
  <si>
    <t>Реконструкция тепловых сетей квартала 31 Малой Охты</t>
  </si>
  <si>
    <t>Всего по производству и передачи тепловой энергии
из них ниболее значимые:</t>
  </si>
  <si>
    <t>Единица измерения</t>
  </si>
  <si>
    <r>
      <t>Примечание:</t>
    </r>
    <r>
      <rPr>
        <sz val="10"/>
        <rFont val="Times New Roman"/>
        <family val="1"/>
        <charset val="204"/>
      </rPr>
      <t xml:space="preserve"> Доля расхода на реализацию каждого мероприятия не превышает 5%. Указаны наиболее важные и социально значимые мероприятия.                            Кроме того, составлена дополнительная Инвестиционная программа на 2012 год на сумму 183819 тыс</t>
    </r>
  </si>
  <si>
    <t>Наименование показателя</t>
  </si>
  <si>
    <t>амортизация</t>
  </si>
  <si>
    <t>Цель инвестиционной программы</t>
  </si>
  <si>
    <t>А.А. Юрков</t>
  </si>
  <si>
    <t>Информация об инвестиционной программе</t>
  </si>
  <si>
    <t>Сроки реализации инвестиционной программы</t>
  </si>
  <si>
    <t>Потребности в финансовых средствах, необходимых для реализации  инвестиционной программы, тыс.рублей</t>
  </si>
  <si>
    <t>Источники финансирования инвестиционной программы, тыс.рублей</t>
  </si>
  <si>
    <t>Показатели эффективности реализации инвестиционной программы</t>
  </si>
  <si>
    <t>на весь период реализации</t>
  </si>
  <si>
    <t>в том числе</t>
  </si>
  <si>
    <t>по годам</t>
  </si>
  <si>
    <t>начало</t>
  </si>
  <si>
    <t>окончание</t>
  </si>
  <si>
    <t>Количество</t>
  </si>
  <si>
    <t xml:space="preserve">ИТОГО </t>
  </si>
  <si>
    <t xml:space="preserve">Наименование показателя </t>
  </si>
  <si>
    <t>СТ-ИП (план)</t>
  </si>
  <si>
    <t>Инвестиционная программа ГУП "ТЭК СПб" на 2012-2014 гг.</t>
  </si>
  <si>
    <t>наименование инвестиционной программы</t>
  </si>
  <si>
    <t>По мероприятиям</t>
  </si>
  <si>
    <t>На весь период реализации</t>
  </si>
  <si>
    <t>2012 год</t>
  </si>
  <si>
    <t>2013 год</t>
  </si>
  <si>
    <t>2014 год</t>
  </si>
  <si>
    <t xml:space="preserve">за счет платы за подключение 
</t>
  </si>
  <si>
    <t>Из них наиболее значимые мероприятия:</t>
  </si>
  <si>
    <t>Обеспечение устойчивого и качественного теплоснабжения, обеспечение перспективных тепловых нагрузок и уменьшение затрат по транспортировке тепловой энергии</t>
  </si>
  <si>
    <t>Строительство новых  магистральных тепловых сетей кварталов новой застройки района "Северная долина" на перекрестке пр. Энгельса и 5-го Верхнего пер.вдоль проектируемых кварталов 6б, 7б, 14, 20, 15, 19, 18, 17а, 11,16, 12, 12а, 13 - 3 этап</t>
  </si>
  <si>
    <t>м</t>
  </si>
  <si>
    <t>Строительство тепловой сети от "Гражданской" котельной в квартал ограниченный: пр. Маршала Блюхера, Лабораторным пр., Бестужевской ул., Кушелевской дорогой с закрытием котельной на Лабораторном пр., 18 к.2</t>
  </si>
  <si>
    <t xml:space="preserve">Обеспечение подключения потребителей зоны перспективного строительства </t>
  </si>
  <si>
    <t>оптимизация работы оборудования котельной</t>
  </si>
  <si>
    <t>Полная замена систем автоматизации, реконструкция газомазутопроводов и электрооборудования котлов ПТВМ-50 №№6; 7; 8; 9 и котлов ДКВр-20/13 №№3; 4; 5 на  "4-Красносельской" котельной</t>
  </si>
  <si>
    <t>Котельная по адресу: Киевская, 16; Техническое перевооружение зоны теплоснабжения котельной по адресу: Киевская ул., д. 16, корп. 2, лит. А с увеличением ее мощности и закрытием встроенных газифицированных котельных по адресам: Киевская ул., д. 24/22, Смоленская ул., д. 31, корп. 2</t>
  </si>
  <si>
    <t>Реконструкция котельной</t>
  </si>
  <si>
    <t>подключение потребителей.</t>
  </si>
  <si>
    <t>Реконструкция  тепловых сетей в пос. Ленино Красносельского р-на</t>
  </si>
  <si>
    <t>Разработка проектной и рабочей документации на реконструкцию и строительство тепловой сети в зону теплоснабжения,  ограниченную ул. Ак.Крылова, Ушаковской наб., наб. р. Черная Речка (1 и 2 этап)</t>
  </si>
  <si>
    <t>Строительство магистральной тепловой сети от котельной "Парнас-4" по Центральной улице до УТ-7 на тепловой сети Ду 600 в месте пересечения со 2-ой Парковой ул.</t>
  </si>
  <si>
    <t>Для обеспечения теплоснабжения вновь застраеваемого кв. 78-А территории "Коломяги"</t>
  </si>
  <si>
    <t>Проектирование и строительство тепловой сети от Шуваловского пр. по Парашютной ул. для теплоснабжения северной части кв. 78-А "Коломяги"</t>
  </si>
  <si>
    <t>Выполнение проектно-изыскательских и строительно-монтажных работ по строительству тепловой сети от УТ-3 по Парашютной ул., до УТ-2 по ул. Глухарская для теплоснабжения перспективной застройки кв.  75, 78 "Каменка"</t>
  </si>
  <si>
    <t>Для обеспечения теплоснабжения вновь застраеваемого кв.75 А района "Каменка"</t>
  </si>
  <si>
    <t>Реконструкция котельной по ул. Харченко, д. 4, лит. А, пом. 1Н с системой теплоснабжения и закрытием котельных по адресам: Лесной пр., д. 39, корп. 5, пом 1Н, лит. К и Кантемировская ул., д. 35, лит. А, корп. 2 в части строительства тепловой сети к жилому дому по адресу: Литовская ул., д. 9</t>
  </si>
  <si>
    <t>Подключение жилого дома</t>
  </si>
  <si>
    <t>Тепловые сети для подключения новых потребителей</t>
  </si>
  <si>
    <t>Подключение новых потребителей</t>
  </si>
  <si>
    <t>Объекты ГУП "ТЭК СПб"; Монтаж и модернизация систем АПС, пожаротушение, извещение о ЧС.</t>
  </si>
  <si>
    <t>Котельные ФЭИ; Замена паровых котлов</t>
  </si>
  <si>
    <t>Котельные ФЭИ; Замена, реконструкция, техническое перевооружение мазутных баков, резервуаров (СМР)</t>
  </si>
  <si>
    <t>Реконструкция оборудования на котельные ФЭИ</t>
  </si>
  <si>
    <t>Модернизация котельных в части монтажа узлов учёта тепловой энергии</t>
  </si>
  <si>
    <t>Реконструкция  тепловых сетей</t>
  </si>
  <si>
    <t xml:space="preserve">Повышение надежности теплоснабжения. </t>
  </si>
  <si>
    <t>Реконструкция внутриквартальных тепловых сетей в квартале 28-29 Малой Охты, ограниченном Новочеркасским пр., ул. Гранитной, пр. Шаумяна, Таллинской ул.</t>
  </si>
  <si>
    <t xml:space="preserve">Тепловые сети ГУП "ТЭК СПб"; Проведение реконструкции по итогам проведения отопительного сезона, актов обследований и заключений экспертизы промбезопасности </t>
  </si>
  <si>
    <t>Обеспечение надежного, бесперебойного теплоснабжения и ГВС</t>
  </si>
  <si>
    <t>Реконструкция тепловых сетей Канонерского острова</t>
  </si>
  <si>
    <t>Реализация проекта</t>
  </si>
  <si>
    <t>Реконструкция центрального теплового пункта (ЦТП) по адресу: пр. Королева, д.41, лит.А, кор.2</t>
  </si>
  <si>
    <t>Реконструкция центрального теплового пункта (ЦТП) по адресу: пр. Королева, д.48, лит.А, кор.2</t>
  </si>
  <si>
    <t>Начальник  управления развития системы теплоснабжения</t>
  </si>
  <si>
    <t>Информация о внесении изменений в инвестиционную программу</t>
  </si>
  <si>
    <t>Дата утверждения инвестиционной программы</t>
  </si>
  <si>
    <t>Наименование органа исполнительной власти Санкт-Петербурга, утвердившего инвестиционную программу</t>
  </si>
  <si>
    <t>Комитет по тарифам</t>
  </si>
  <si>
    <t>27.11.2015 г.</t>
  </si>
  <si>
    <t>средства бюджета Санкт-Петербурга</t>
  </si>
  <si>
    <t>прочие (привлеченные средства)</t>
  </si>
  <si>
    <t>п. 1.1.4</t>
  </si>
  <si>
    <t>Проектно-изыскательские и строительно-монтажные работы по строительству тепловой сети Ду700мм, 1150 п.м.трассы  для теплоснабжения жилого комплекса ЗАО "ЮИТ Санкт-Петербург" и зданий перспективного развития (по адресу: территория ограниченная  перспективной пробивкой Суздальского пр.)</t>
  </si>
  <si>
    <t>п. 1.3.11</t>
  </si>
  <si>
    <t>п. 1.3.17</t>
  </si>
  <si>
    <t>п. 1.4.3</t>
  </si>
  <si>
    <t xml:space="preserve"> 2016 год</t>
  </si>
  <si>
    <t xml:space="preserve"> 2017 год</t>
  </si>
  <si>
    <t>п. 3.2.3.27</t>
  </si>
  <si>
    <t>Строительно-монтажные работы по реконструкции котельной "Гражданская", пр. Непокорённых, д. 17, корп. 2 с увеличением мощности и инженерными сетями</t>
  </si>
  <si>
    <t>п. 3.1.1.1</t>
  </si>
  <si>
    <t>п. 3.2.3.1</t>
  </si>
  <si>
    <t>Реконструкция встроенных и пристроенных котельных,   подвальных, угольных, дизельных и пр.</t>
  </si>
  <si>
    <t>Реконструкция центральных тепловых пунктов и тепловых камер (новые объекты)</t>
  </si>
  <si>
    <t>п. 3.2.1.1</t>
  </si>
  <si>
    <t>О.К. Фомичев</t>
  </si>
  <si>
    <t>остальные пункты</t>
  </si>
  <si>
    <t>Прочие</t>
  </si>
  <si>
    <t>п. 3.2.3.2</t>
  </si>
  <si>
    <t>Оснащение групповых котельных вторыми вводами электроснабжения (переходящие)</t>
  </si>
  <si>
    <t>тепловые сети</t>
  </si>
  <si>
    <t>Информация об  инвестиционной программе в сфере теплоснабжения ГУП "ТЭК СПб" на 2016-2018 гг.</t>
  </si>
  <si>
    <t xml:space="preserve"> 2018 год</t>
  </si>
  <si>
    <t>Проектно-изыскательские и строительно-монтажные работы по строительству тепловой сети Ду300 - 150мм, 997 п.м.трассы  для подключения объектов ООО "Академия боевых искусств" и Туристическо-гостиничный центр по водному туризму" по адресу: г. Санкт-Петербург, Приморский район, Приморский проспект, участок 1 (напротив дома 169 литер А по Приморскому проспекту)</t>
  </si>
  <si>
    <t>п.1.1.10</t>
  </si>
  <si>
    <t>Строительство  внутриквартальных тепловых сетей для теплоснабжения кв.79 "Коломяги"(уч. Пригородный) на территории,ограниченной Парашютной ул. и Шуваловским.пр. (уч. Пригородный)</t>
  </si>
  <si>
    <t>п. 1.1.25</t>
  </si>
  <si>
    <t>п. 1.3.12</t>
  </si>
  <si>
    <t>Проектно-изыскательские и строительно-монтажные работы по строительству тепловой сети; Ду 700 мм, 1000 п.м. трассы  от УТ-3 по Парашютной ул., до УТ-2 по ул. Глухарская для теплоснабжения перспективной застройки кв.  75, 78 "Каменка"</t>
  </si>
  <si>
    <t>Проектно-изыскательские работы по реконструкции котельной "Северомуринская", Мурино, д. 11, с увеличением мощности и инженерными сетями</t>
  </si>
  <si>
    <t>п. 1.4.6</t>
  </si>
  <si>
    <t>Завершение реконструкции котельной "Гражданская", пр. Непокорённых, д. 17, корп. 2,  с увеличением мощности и инженерными сетями</t>
  </si>
  <si>
    <t>п. 1.4.7</t>
  </si>
  <si>
    <t>Разработка проектной документации и строительно-монтажные работы по реконструкции квартальной котельной 3-Кировская, ул. Метростроевцев д. 14 лит.А</t>
  </si>
  <si>
    <t>п. 1.4.28</t>
  </si>
  <si>
    <t>п. 1.4.32</t>
  </si>
  <si>
    <t>п. 2.1.4</t>
  </si>
  <si>
    <t>п. 3.1.1.6</t>
  </si>
  <si>
    <t>Разработка проектной и рабочей документации на реконструкцию котельной с увеличением мощности и инженерными сетями, Колпинский административный район, пос. Усть -Ижора, ул. Комсомола , д. 6</t>
  </si>
  <si>
    <t>Разработка проектной и рабочей документации по реконструкции котельной, Московский пр., д.66, корп.2, лит.В, с увеличение мощности</t>
  </si>
  <si>
    <t>Строительно-монтажные работы по 1 этапу реконструкции тепловой сети Ду300 на Ду400 - 350 п.м.трассы; Ду125 на Ду300 - 500 п.м.трассы в зоне теплоснабжения, ограниченной ул.  Ак.Крылова, Ушаковской наб., наб. р. Черная речка (1 этап)</t>
  </si>
  <si>
    <t>Строительно-монтажные работы по реконструкции магистральной тепловой сети  Ду-700÷50мм - 1030,93 п.м трассы пр.Энергетиков от  тк-6 у пр.Маршала Блюхера  до тк-11 за ул.Стасовой</t>
  </si>
  <si>
    <t>п. 3.1.1.8</t>
  </si>
  <si>
    <t>п. 3.1.1.25</t>
  </si>
  <si>
    <t>п. 3.1.1.58</t>
  </si>
  <si>
    <t>п. 3.1.1.59</t>
  </si>
  <si>
    <t>3.1.1.64</t>
  </si>
  <si>
    <t>п. 3.1.1.66</t>
  </si>
  <si>
    <t>Строительно-монтажные работы по реконструкции магистральной тепловой сети  Ду-600÷200мм - 611 п.м трассы, 2-ая Красносельской котельной по  адресу ул.Авангардная, д.17,  Авангардная ул., Андреевский пер. - тк-7 по ул.Партизана Германа</t>
  </si>
  <si>
    <t xml:space="preserve">Строительно-монтажные работы по реконструкции тепловых сетей Ду-150÷400мм - 1012,85п.м.трассы  по Тамбовской ул. от ТК-6 в кв.176 до ТК-7 на Тамбовской ул. и далее до ТК-12 у наб.Обводного канала,  с вводами в кварталы </t>
  </si>
  <si>
    <t>Строительно-монтажные работы по реконструкции магистральной тепловой Ду-500, 300, 100мм - 1212,8 п.м трассы ул.Сикейроса от ТК-19 на пр.Энгельса до ТК-8 на пр.Художников с вводами в кв.33,33А Шувалово-Озерки</t>
  </si>
  <si>
    <t>Строительно-монтажные работы по реконструкции магистральной тепловой сети  Ду-200÷500мм - 793,5 п.м трассы  ул.Академика Константинова от ТК-10 Тих.(11) на пр.Науки до ТК-8Конст.(11а) на углу ул. Академика Байкова</t>
  </si>
  <si>
    <t>Строительно-монтажные работы по реконструкции магистральной тепловой сети  Ду-800÷150мм - 882 п.м трассы от 2-ой Невской котельной, по адресу ул.Ивановская, 36а, до тк-5 по ул.Седова и  вводами к домам:: ул.Седова, 75/21, 88</t>
  </si>
  <si>
    <t xml:space="preserve">Строительно-монтажные работы по реконструкции магистральной тепловой сети  Ду-1000÷80мм - 1975,2 п.м трассы Парашютная ул. от ТК-9К5 до ТК-9К5А у ул.Маршала Новикова, по Долгоозерной ул. от ТК-9К3-1 с пересечением Парашютной ул.  </t>
  </si>
  <si>
    <t>п. 3.1.1.70</t>
  </si>
  <si>
    <t>п. 3.1.2.1</t>
  </si>
  <si>
    <t>п.3.1.2.20</t>
  </si>
  <si>
    <t>п.3.1.2.26</t>
  </si>
  <si>
    <t>п. 3.1.2.28</t>
  </si>
  <si>
    <t>п. 3.1.2.46</t>
  </si>
  <si>
    <t>Строительно-монтажные работы по реконструкции тепловых сетей  Ду 500-100мм - 1186п.м.трассы г. Пушкин  ул. Школьная от ТК -1а у Октябрьского бульвара до ТК-33а у ул. Генерала Хазова</t>
  </si>
  <si>
    <t xml:space="preserve">Корректировка проекта и строительно-монтажные работы по реконструкции  тепловых сетей Ду-50-250мм-2200 п.м.трассы в кв. 4а СУН, от УТ-1 до домов: ул.Шотмана, 5 корп.1, 7 корп.1, 9 корп.1, ул. Евдокима Огнева, 14, 22 и  ЦТП по адресу ул.Шотмана, 5 корп.2 и от ЦТП к домам: ул.Шотмана, 3, 11,  ул.Евдокима Огнева, 16, 20. </t>
  </si>
  <si>
    <t>Корректировка проектной и рабочей документации и выполнение строительно - монтажных работ по реконструкции тепловых сетей Квартал 49 Севернее Муринского ручья</t>
  </si>
  <si>
    <t>Строительно-монтажные работы по реконструкции тепловых сетей Ду-50÷200мм - 1074,2п.м.трассы и строительство линии циркуляции ГВС  в Горелово-1, от тк-5 к домам: Красносельское ш., 34, 36, 38, 40, 42, 44, 44к.2</t>
  </si>
  <si>
    <t xml:space="preserve">Строительно-монтажные работы по реконструкции тепловых сетей Ду-50÷300мм - 4100,5 п.м трассы Квартал 33 Шувалово - Озерки </t>
  </si>
  <si>
    <t>Строительно-монтажные работы по реконструкции тепловых сетей Ду-70-300мм -1578,6 п. м.трассы в пос.Парголово, от котельной «Пригородная» до ТК-1, ТК-2, ТК-2а, ТК-3, ТК-4 и до дома ул.Первого Мая, 101</t>
  </si>
  <si>
    <t>Строительно-монтажные работы по реконструкции ЦТП, ул. Латышских Стрелков, д. 7, корп.3, лит.А</t>
  </si>
  <si>
    <t>п. 3.2.1.5</t>
  </si>
  <si>
    <t>п. 4.1.2.39</t>
  </si>
  <si>
    <t>Проектно-изыскательские и строительно-монтажные работы по модернизации котельной в части замены БАГВ с приемо-сдаточными испытаниями Котельная "Парнас", 3-й Верхний пер.  д. 10. БАГВ РВС V=10000 м3 №2</t>
  </si>
  <si>
    <t xml:space="preserve">Корректировка проектной и рабочей документации по реконструкции и строительству систем теплоснабжения района Малая Охта. Групповые котельные района Малая Охта </t>
  </si>
  <si>
    <t>Проектирование и строительство тепловой сети по Глухарской ул. от УТ-2 между кварталами 75а и 75б до УТ-2 между кварталами 74в и 74г с монтажом новой тепловой камеры УТ-2К на пересечении с Комендантским пр. и строительством теплового вывода (Ду200-700мм-655 п.м. трассы)</t>
  </si>
  <si>
    <t>п. 1.1.1</t>
  </si>
  <si>
    <t>п. 1.1.12</t>
  </si>
  <si>
    <t>п. 1.1.16</t>
  </si>
  <si>
    <t>п. 1.3.8</t>
  </si>
  <si>
    <t>п. 1.3.9</t>
  </si>
  <si>
    <t>п. 1.3.43</t>
  </si>
  <si>
    <t>п. 1.3.44</t>
  </si>
  <si>
    <t>п. 1.3.47</t>
  </si>
  <si>
    <t xml:space="preserve">Проектно-изыскательские и строительно-монтажные работы на строительство сетей в квартале 26, Ду 50 -600 мм, 3900 п.м.трассы в квартале 26, ограниченном пр. Маршала Блюхера, Лабораторным пр., Бестужевской ул.,  перспективным продолжением Бестужевской ул. и Кушелевской дорогой </t>
  </si>
  <si>
    <t>Разработка проектной и рабочей документации на строительство тепловых сетей в кварталах 1,2,3 поселка Новогорелово Муниципального образования "Вилозское сельское поселение", Лен. обл., Ломоносовский р-н, "Вилозское сельское поселение "Офицерское село", Волхонское ш. д. 4, литА</t>
  </si>
  <si>
    <t>Реконструкция магистральной тепловой сети от тепловой камеры ТК-1(включая ТК) до тепловой камеры ТК-1А (включая ТК) и далее до неподвижной опоры у тепловой камеры ТК-2  Ду500-700-218 п.м. трассы  мм п.м., Московское ш., участок 301 , участок 307 (юго-восточнее д. 13, корп.2, лит. А по Дунайскому пр.)</t>
  </si>
  <si>
    <t>Корретировкак проектной и рабочей документации и выполнение СМР по строительству тепловых сетей в части перевода их на постоянное теплоснабжение, 2 этап Ду300 мм, 450 м в зоне теплоснабжения, ограниченной ул. Ак. Крылова, Ушаковской наб., наб. р. Черная речка (2 этап)</t>
  </si>
  <si>
    <t>Проектно-изыскательские и строительно-монтажные работы по реконструкции тепловой сети Ду-800 мм - 2570 п. м.труб. Магистральная тепловая сеть от котельной "Парнас-4" по Заречной улице до ТК-7 на тепловой сети Ду 600 в месте пересечения с улицей Валерия Гаврилин</t>
  </si>
  <si>
    <t>Строительно-монтажные работы по реконструкции т/с 250-300мм, 574,6 п.м.трассы в квартале 7-17 Сосновой Поляны к объектам 1-й, 2-й очереди строительства (ООО "СПб Реновация")</t>
  </si>
  <si>
    <t>проектно-изыскательские и строительно-монтажные работы по  модернизации ЦТП в части технического перевооружения оборудования, инженерных сетей . центральный тепловой пункт (ЦТП) по адресу: СПб, Красногвардейский  район, ул. Магнитогорская, д. 67, лит. А, пом. 7Н, 8Н с закрытием теплового пункта (ЦТП) по адресу: ул. Магнитогорская, д. 53, лит. А, пом. 8Н.</t>
  </si>
  <si>
    <t>Проектирование и реконструкция тепловой сети от тепловой камеры ТК-5а до тепловой камеры ТК-6а по ул. Якорной с Ду250 мм на Ду400 мм, 134 п.м.трассы, ул. Магнитогорская, д. 57, 61, 65, 67, 71, 79, 81, 95.</t>
  </si>
  <si>
    <t>Проектно-изыскательские и строительно-монтажные работы по реконструкции тепловых сетей с Ду 250мм на Ду400 мм, 534,2 п.м.трассы в квартале 7Б БКА от ТК10К1 до ТК10К7 по пр. Королева</t>
  </si>
  <si>
    <t>все остальные пункты</t>
  </si>
  <si>
    <t>Реконструкция с увеличением установленной мощности котельной «3-я Красногвардейская», Гранитная ул., д.57 , с установкой оборудования для производства тепловой энергии в режиме комбинированной выработки электрической и тепловой энергии (1-я очередь), включая разработку рабочей документации</t>
  </si>
  <si>
    <t>п. 1.4.31</t>
  </si>
  <si>
    <t>п. 1.4.30</t>
  </si>
  <si>
    <t xml:space="preserve"> Реконструкция тепловых сетей Санкт-Петербурга </t>
  </si>
  <si>
    <t>п. 3.1.1.2</t>
  </si>
  <si>
    <t xml:space="preserve"> Реконструкция тепловых сетей Пушкинского и Колпинского районов </t>
  </si>
  <si>
    <t xml:space="preserve"> Примечание: Доля расходов на реализацию каждого мероприятия не превышает 5%. Указаны наиболее важные и социально   значимые мероприятия.</t>
  </si>
  <si>
    <t>Обеспечение качественного бесперебойного теплоснабжения</t>
  </si>
  <si>
    <t>СТ-ПП(план)</t>
  </si>
  <si>
    <t>Показатели эфектифности реализации инвестиционной программы</t>
  </si>
  <si>
    <t>по мероприятиям</t>
  </si>
  <si>
    <t>Для подключения   объектов ООО "Академия боевых искусств" и Туристическо-гостиничного центра по водному туризму  Общая перспективная нагрузка - 10 Гкал/час</t>
  </si>
  <si>
    <t xml:space="preserve">для теплоснабжения новых потребителей  кв.79 "Коломяги"(уч. Пригородный) суммарной мощностью70 Гкал/ч </t>
  </si>
  <si>
    <t>Для обеспечения теплоснабжения вновь застраеваемого кв.75 А района "Каменка", корпус 5. Общая нагрузка - 5,244 Гкал/час</t>
  </si>
  <si>
    <t xml:space="preserve">Развитие теплоисточника для обеспечения теплоснабжения кварталов новой застройки «Мурино», «Ручьи-7 «и «Цветной город».  </t>
  </si>
  <si>
    <t>Необходимость повторного проведения госэкспертизы проекта  ,реализуемого за счёт средств бюджета СПб</t>
  </si>
  <si>
    <t>Замена вышедшего из строя котла ДЕ 25/14 №1 на аналогичный; для дальнейшего подключения перспективных потребителей ООО "Главстрой СПб"</t>
  </si>
  <si>
    <t xml:space="preserve">Повышение качества оказываемых услуг с целью подключения потребителей: школа № 451, спортивный комплекс, цветочный магазин по ул. Пушкинская, д. 8а, лит. А, участок 1 и участок 10. Общая нагрузка - 4,517 Гкал/час. </t>
  </si>
  <si>
    <t>Подключение абонентов реконструируемой в ЦТП котельной по адресу: СПб, Московский пр., д. 74, корп. 2, лит. В и с закрытием котельной по адресу: СПб, Смоленская ул., д. 14. Подключение абонента - ул. Заозерная, д. 3а, лит. Г. Общая нагрузка - 3,398 Гкал/час</t>
  </si>
  <si>
    <t>Реализация проекта реконструкции магистральной тепловой сети 1979 стр-ва, 1998-1999г. перекладки с износом элементов, отказами в работе для обеспечения надежного теплоснабжения</t>
  </si>
  <si>
    <t>Реализация проекта реконструкции магистральной тепловой сети 1984г. стр-ва, 2001-2002г. перекладки с износом элементов, отказами в работе для обеспечения надежного теплоснабжения</t>
  </si>
  <si>
    <t>Реализация проекта. для обеспечения надежного теплоснабжения</t>
  </si>
  <si>
    <t>Реализация проекта тепловой сети 1979г. стр-ва, 1999г. перекладки  для обеспечения надежного теплоснабжения</t>
  </si>
  <si>
    <t>Реализация проекта реконструкции магистральной тепловой сети 1974г. стр-ва, 1993г. перекладки с износом элементов, отказами в работе для обеспечения надежного теплоснабжения</t>
  </si>
  <si>
    <t>Реализация проекта реконструкции магистральной тепловой сети 1975, 1981г. стр-ва, 1996г. перекладки - часть с износом элементов, отказами в работе для обеспечения надежного теплоснабжения</t>
  </si>
  <si>
    <t>Реализация проекта реконструкции магистральной тепловой сети 1985, 1995г. стр-ва с износом элементов, отказами в работе для обеспечения надежного теплоснабжения</t>
  </si>
  <si>
    <t xml:space="preserve">Реализация проекта.. Обеспечение качественного, бесперебойного теплоснабжения. </t>
  </si>
  <si>
    <t>Реализация проекта.. 1973÷1977г. стр-ва, 1994-1996г. рек-ции, 40 дефектов за 2006-2008 и 9мес.2010г.</t>
  </si>
  <si>
    <t>Реализация проекта.</t>
  </si>
  <si>
    <t>Отчёт по техническому обследованию 33/Б-13 от 09.06.2013</t>
  </si>
  <si>
    <t>Перевод групповых котельных в ЦТП на основании Постановления Правительства СПб № 947</t>
  </si>
  <si>
    <t>для подлючения новых потребителей суммарной мощностью 540 гкал/ч</t>
  </si>
  <si>
    <t>Подключение жилого комплекса ЗАО "ЮИТ СПб" со встроено-пристроенными помещениями, автостоянками, объектами социального назначения по адресу: территория ограниченная  перспективной пробивкой Суздальского пр.; общая нагрузка - 71,091 Гкал/час</t>
  </si>
  <si>
    <t>Обеспечение подключения потребителей зоны перспективного строительства и потребителей закрываемой котельной на Лабораторном пр., 18 к.2</t>
  </si>
  <si>
    <t>Для обеспечения теплоснабжения подлежащих застройке территорий кварталов № 1,2,3 пос. Новогорелово к югу от Волхонского шоссе, восточнее р. Дудергофка. Суммарная нагрузка территории новой застройки (ориентировочно) 50,0 Гкал/час; точка подключения нагрузки - узел А (коллектор котельной) на границе проектирования</t>
  </si>
  <si>
    <t>С целью теплоснабжения многоквартирных жилых домов: Московское ш., участок 301 , общая нагрузка - 1,006 Гкал/час;  участок 307 , общая нагрузка - 1,892 Гкал/час. Точка присоединения - тепловая камера УТ-1 на существующих т/с по Дунайскому пр.</t>
  </si>
  <si>
    <t>Подключение многофункционального жилого комплекса по адресу: Ушаковская наб., д. 3, коп. 1, лит. Н, общая нагрузка - 18,952 Гкал/час</t>
  </si>
  <si>
    <t>Подключение абонентов, обеспечение центрального теплоснабжения. Выборгский р-н, пос. Парголово, пр. Энгельса, участок 19 (северо-восточнее д. 24, лите Апо Старожиловской ул.); 20 (северо-западнее пересечения с 4-м Верхним пер.), Общая нагрузка - 40,207 Гкал/час</t>
  </si>
  <si>
    <t>Подключение новых потребителей: ул. 2-2 Комсомольская, уч. 5 (южнее д. 42, лит. А по ул. Летчика Пилютова); уч. 7 (западнее д. 38, лит. А по 2-й Комсомольской ул.); уч. 14 (северо-восточнее д. 40, корп. 1, лит. А по 2-й комсомольской ул); уч. 13(восточгнее д. 40 к. 1, лит. А по 2-й Комсомольской ул); уч. 12 (юго-восточнее д. 40, корп. 1, лит. А по 2-й Комсомольской ул). Общая нагрузка - 7,21 Гкал/час.</t>
  </si>
  <si>
    <t>Обеспечение теплоснабжением зданий ЖКХ и общественно-деловой застройки по 2-й категории надежности отпуска тепла.</t>
  </si>
  <si>
    <t>с целью теплоснабжения жилого комплекса ООО "Потенциал" и жилых домов по ул. Магнитогорская, д. 57, 61, 65, 67, 71, 79, 81, 95.</t>
  </si>
  <si>
    <t>Подключение потребителей: бизнес-центр, встроенный подземный гараж по адресу: Коломяжский пр., участок 1 (восточнее пересечения с аллеей Поликарпова); общая нагрузка - 7,13 Гкал/час; лечебно-реабилитационный комплекс для Перинатального центра (корп. 3) ФГБУ им. В.А. Алмазова по адресу: Коломяжский пр., участок 1 (юго-восточнее д. 21, лит. А по Коломяжскому пр.); общая нагрузка - 4,442 Гкал/час. Точка подключения - УТ-2 по Коломяжскому</t>
  </si>
  <si>
    <t>Для подключения потребителей</t>
  </si>
  <si>
    <t>Гос. программа СПб"Комплексное развитие систем коммунальной инфраструктуры,энергетики и энергосбережения в СПб"утвержд. постановлением Правительства СПб №486 от 17.06.2014</t>
  </si>
  <si>
    <t>Гос. программа СПб"Комплексное развитие систем коммунальной инфраструктуры,энергетики и энергосбережения в СПб"утвержд. постановлением Правительства СПб №486 от 17.06.2014.</t>
  </si>
  <si>
    <t>В связи утверждением постановления Правительства Санкт-Петербурга «Об утверждении долгосрочной целевой программы Санкт-Петербурга «Строительство и реконструкция объектов теплоснабжения в районе Малая Охта на период до 2020 года»»</t>
  </si>
  <si>
    <t xml:space="preserve">                                   Заместитель генерального директора по инвестициям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</si>
</sst>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;\(#,##0\)"/>
    <numFmt numFmtId="167" formatCode="_-* #,##0.00\ _$_-;\-* #,##0.00\ _$_-;_-* &quot;-&quot;??\ _$_-;_-@_-"/>
    <numFmt numFmtId="168" formatCode="#\."/>
    <numFmt numFmtId="169" formatCode="#.##0\.00"/>
    <numFmt numFmtId="170" formatCode="#\.00"/>
    <numFmt numFmtId="171" formatCode="\$#\.00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&quot;$&quot;#,##0_);[Red]\(&quot;$&quot;#,##0\)"/>
    <numFmt numFmtId="176" formatCode="\$#,##0\ ;\(\$#,##0\)"/>
    <numFmt numFmtId="177" formatCode="#,##0.000[$р.-419];\-#,##0.000[$р.-419]"/>
    <numFmt numFmtId="178" formatCode="_-* #,##0.0\ _$_-;\-* #,##0.0\ _$_-;_-* &quot;-&quot;??\ _$_-;_-@_-"/>
    <numFmt numFmtId="179" formatCode="_-* #,##0.00[$€-1]_-;\-* #,##0.00[$€-1]_-;_-* &quot;-&quot;??[$€-1]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.000"/>
    <numFmt numFmtId="200" formatCode="_-* #,##0\ _р_._-;\-* #,##0\ _р_._-;_-* &quot;-&quot;\ _р_._-;_-@_-"/>
    <numFmt numFmtId="201" formatCode="_-* #,##0.00\ _р_._-;\-* #,##0.00\ _р_._-;_-* &quot;-&quot;??\ _р_._-;_-@_-"/>
    <numFmt numFmtId="202" formatCode="_-* #,##0\ _$_-;\-* #,##0\ _$_-;_-* &quot;-&quot;\ _$_-;_-@_-"/>
    <numFmt numFmtId="203" formatCode="#,##0.00_ ;\-#,##0.00\ "/>
    <numFmt numFmtId="204" formatCode="#,##0.0"/>
    <numFmt numFmtId="205" formatCode="%#\.00"/>
  </numFmts>
  <fonts count="141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6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40">
    <xf numFmtId="0" fontId="0" fillId="0" borderId="0"/>
    <xf numFmtId="0" fontId="3" fillId="0" borderId="0"/>
    <xf numFmtId="0" fontId="4" fillId="0" borderId="0"/>
    <xf numFmtId="164" fontId="5" fillId="0" borderId="0">
      <alignment vertical="top"/>
    </xf>
    <xf numFmtId="164" fontId="6" fillId="0" borderId="0">
      <alignment vertical="top"/>
    </xf>
    <xf numFmtId="165" fontId="6" fillId="2" borderId="0">
      <alignment vertical="top"/>
    </xf>
    <xf numFmtId="164" fontId="6" fillId="3" borderId="0">
      <alignment vertical="top"/>
    </xf>
    <xf numFmtId="40" fontId="7" fillId="0" borderId="0" applyFont="0" applyFill="0" applyBorder="0" applyAlignment="0" applyProtection="0"/>
    <xf numFmtId="0" fontId="8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66" fontId="4" fillId="4" borderId="1">
      <alignment wrapText="1"/>
      <protection locked="0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168" fontId="10" fillId="0" borderId="2">
      <protection locked="0"/>
    </xf>
    <xf numFmtId="169" fontId="10" fillId="0" borderId="0">
      <protection locked="0"/>
    </xf>
    <xf numFmtId="170" fontId="10" fillId="0" borderId="0">
      <protection locked="0"/>
    </xf>
    <xf numFmtId="169" fontId="10" fillId="0" borderId="0">
      <protection locked="0"/>
    </xf>
    <xf numFmtId="170" fontId="10" fillId="0" borderId="0">
      <protection locked="0"/>
    </xf>
    <xf numFmtId="171" fontId="10" fillId="0" borderId="0">
      <protection locked="0"/>
    </xf>
    <xf numFmtId="168" fontId="11" fillId="0" borderId="0">
      <protection locked="0"/>
    </xf>
    <xf numFmtId="168" fontId="11" fillId="0" borderId="0">
      <protection locked="0"/>
    </xf>
    <xf numFmtId="168" fontId="10" fillId="0" borderId="2">
      <protection locked="0"/>
    </xf>
    <xf numFmtId="0" fontId="12" fillId="5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172" fontId="16" fillId="0" borderId="3">
      <protection locked="0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/>
    <xf numFmtId="0" fontId="19" fillId="0" borderId="0"/>
    <xf numFmtId="0" fontId="20" fillId="24" borderId="4" applyNumberFormat="0" applyAlignment="0" applyProtection="0"/>
    <xf numFmtId="0" fontId="21" fillId="25" borderId="5" applyNumberFormat="0" applyAlignment="0" applyProtection="0"/>
    <xf numFmtId="0" fontId="22" fillId="0" borderId="6">
      <alignment horizontal="left" vertical="center"/>
    </xf>
    <xf numFmtId="41" fontId="4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4" fillId="0" borderId="0" applyFont="0" applyFill="0" applyBorder="0" applyAlignment="0" applyProtection="0"/>
    <xf numFmtId="172" fontId="25" fillId="26" borderId="3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3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9" fontId="26" fillId="0" borderId="0" applyFont="0" applyFill="0" applyBorder="0" applyAlignment="0" applyProtection="0"/>
    <xf numFmtId="37" fontId="4" fillId="0" borderId="0"/>
    <xf numFmtId="0" fontId="29" fillId="0" borderId="0" applyNumberFormat="0" applyFill="0" applyBorder="0" applyAlignment="0" applyProtection="0"/>
    <xf numFmtId="180" fontId="30" fillId="0" borderId="0" applyFill="0" applyBorder="0" applyAlignment="0" applyProtection="0"/>
    <xf numFmtId="180" fontId="5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2" fontId="24" fillId="0" borderId="0" applyFont="0" applyFill="0" applyBorder="0" applyAlignment="0" applyProtection="0"/>
    <xf numFmtId="0" fontId="36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Fill="0" applyBorder="0" applyProtection="0">
      <alignment horizontal="left"/>
    </xf>
    <xf numFmtId="0" fontId="39" fillId="8" borderId="0" applyNumberFormat="0" applyBorder="0" applyAlignment="0" applyProtection="0"/>
    <xf numFmtId="164" fontId="40" fillId="3" borderId="6" applyNumberFormat="0" applyFont="0" applyBorder="0" applyAlignment="0" applyProtection="0"/>
    <xf numFmtId="0" fontId="23" fillId="0" borderId="0" applyFont="0" applyFill="0" applyBorder="0" applyAlignment="0" applyProtection="0">
      <alignment horizontal="right"/>
    </xf>
    <xf numFmtId="181" fontId="41" fillId="3" borderId="0" applyNumberFormat="0" applyFont="0" applyAlignment="0"/>
    <xf numFmtId="0" fontId="42" fillId="0" borderId="0" applyProtection="0">
      <alignment horizontal="right"/>
    </xf>
    <xf numFmtId="0" fontId="43" fillId="0" borderId="0">
      <alignment vertical="top"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2" fontId="47" fillId="27" borderId="0" applyAlignment="0">
      <alignment horizontal="right"/>
      <protection locked="0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0" fontId="49" fillId="0" borderId="0" applyNumberFormat="0" applyFill="0" applyBorder="0" applyAlignment="0" applyProtection="0">
      <alignment vertical="top"/>
      <protection locked="0"/>
    </xf>
    <xf numFmtId="172" fontId="50" fillId="0" borderId="0"/>
    <xf numFmtId="0" fontId="4" fillId="0" borderId="0"/>
    <xf numFmtId="0" fontId="51" fillId="0" borderId="0" applyNumberFormat="0" applyFill="0" applyBorder="0" applyAlignment="0" applyProtection="0">
      <alignment vertical="top"/>
      <protection locked="0"/>
    </xf>
    <xf numFmtId="182" fontId="52" fillId="0" borderId="6">
      <alignment horizontal="center" vertical="center" wrapText="1"/>
    </xf>
    <xf numFmtId="0" fontId="53" fillId="11" borderId="4" applyNumberFormat="0" applyAlignment="0" applyProtection="0"/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38" fontId="6" fillId="0" borderId="0">
      <alignment vertical="top"/>
    </xf>
    <xf numFmtId="38" fontId="6" fillId="2" borderId="0">
      <alignment vertical="top"/>
    </xf>
    <xf numFmtId="38" fontId="6" fillId="2" borderId="0">
      <alignment vertical="top"/>
    </xf>
    <xf numFmtId="38" fontId="6" fillId="2" borderId="0">
      <alignment vertical="top"/>
    </xf>
    <xf numFmtId="38" fontId="6" fillId="0" borderId="0">
      <alignment vertical="top"/>
    </xf>
    <xf numFmtId="183" fontId="6" fillId="3" borderId="0">
      <alignment vertical="top"/>
    </xf>
    <xf numFmtId="38" fontId="6" fillId="0" borderId="0">
      <alignment vertical="top"/>
    </xf>
    <xf numFmtId="0" fontId="55" fillId="0" borderId="11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6" fontId="57" fillId="0" borderId="6">
      <alignment horizontal="right"/>
      <protection locked="0"/>
    </xf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ill="0" applyBorder="0" applyProtection="0">
      <alignment vertical="center"/>
    </xf>
    <xf numFmtId="0" fontId="23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58" fillId="28" borderId="0" applyNumberFormat="0" applyBorder="0" applyAlignment="0" applyProtection="0"/>
    <xf numFmtId="0" fontId="12" fillId="0" borderId="13"/>
    <xf numFmtId="0" fontId="59" fillId="0" borderId="0" applyNumberFormat="0" applyFill="0" applyBorder="0" applyAlignment="0" applyProtection="0"/>
    <xf numFmtId="189" fontId="1" fillId="0" borderId="0"/>
    <xf numFmtId="0" fontId="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right"/>
    </xf>
    <xf numFmtId="0" fontId="1" fillId="0" borderId="0"/>
    <xf numFmtId="0" fontId="61" fillId="0" borderId="0"/>
    <xf numFmtId="0" fontId="23" fillId="0" borderId="0" applyFill="0" applyBorder="0" applyProtection="0">
      <alignment vertical="center"/>
    </xf>
    <xf numFmtId="0" fontId="62" fillId="0" borderId="0"/>
    <xf numFmtId="0" fontId="4" fillId="0" borderId="0"/>
    <xf numFmtId="0" fontId="3" fillId="0" borderId="0"/>
    <xf numFmtId="0" fontId="63" fillId="29" borderId="14" applyNumberFormat="0" applyFont="0" applyAlignment="0" applyProtection="0"/>
    <xf numFmtId="190" fontId="1" fillId="0" borderId="0" applyFont="0" applyAlignment="0">
      <alignment horizontal="center"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0" fillId="0" borderId="0"/>
    <xf numFmtId="193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64" fillId="24" borderId="15" applyNumberFormat="0" applyAlignment="0" applyProtection="0"/>
    <xf numFmtId="1" fontId="65" fillId="0" borderId="0" applyProtection="0">
      <alignment horizontal="right" vertical="center"/>
    </xf>
    <xf numFmtId="49" fontId="66" fillId="0" borderId="16" applyFill="0" applyProtection="0">
      <alignment vertical="center"/>
    </xf>
    <xf numFmtId="9" fontId="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37" fontId="67" fillId="4" borderId="17"/>
    <xf numFmtId="37" fontId="67" fillId="4" borderId="17"/>
    <xf numFmtId="0" fontId="68" fillId="0" borderId="0" applyNumberFormat="0">
      <alignment horizontal="left"/>
    </xf>
    <xf numFmtId="195" fontId="69" fillId="0" borderId="18" applyBorder="0">
      <alignment horizontal="right"/>
      <protection locked="0"/>
    </xf>
    <xf numFmtId="49" fontId="70" fillId="0" borderId="6" applyNumberFormat="0">
      <alignment horizontal="left" vertical="center"/>
    </xf>
    <xf numFmtId="0" fontId="71" fillId="0" borderId="19">
      <alignment vertical="center"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2" fillId="31" borderId="15" applyNumberFormat="0" applyProtection="0">
      <alignment horizontal="right" vertical="center"/>
    </xf>
    <xf numFmtId="4" fontId="72" fillId="32" borderId="15" applyNumberFormat="0" applyProtection="0">
      <alignment horizontal="right" vertical="center"/>
    </xf>
    <xf numFmtId="4" fontId="72" fillId="33" borderId="15" applyNumberFormat="0" applyProtection="0">
      <alignment horizontal="right" vertical="center"/>
    </xf>
    <xf numFmtId="4" fontId="72" fillId="34" borderId="15" applyNumberFormat="0" applyProtection="0">
      <alignment horizontal="right" vertical="center"/>
    </xf>
    <xf numFmtId="4" fontId="72" fillId="35" borderId="15" applyNumberFormat="0" applyProtection="0">
      <alignment horizontal="right" vertical="center"/>
    </xf>
    <xf numFmtId="4" fontId="72" fillId="36" borderId="15" applyNumberFormat="0" applyProtection="0">
      <alignment horizontal="right" vertical="center"/>
    </xf>
    <xf numFmtId="4" fontId="72" fillId="37" borderId="15" applyNumberFormat="0" applyProtection="0">
      <alignment horizontal="right" vertical="center"/>
    </xf>
    <xf numFmtId="4" fontId="72" fillId="38" borderId="15" applyNumberFormat="0" applyProtection="0">
      <alignment horizontal="right" vertical="center"/>
    </xf>
    <xf numFmtId="4" fontId="72" fillId="39" borderId="15" applyNumberFormat="0" applyProtection="0">
      <alignment horizontal="right" vertical="center"/>
    </xf>
    <xf numFmtId="4" fontId="74" fillId="40" borderId="15" applyNumberFormat="0" applyProtection="0">
      <alignment horizontal="left" vertical="center" indent="1"/>
    </xf>
    <xf numFmtId="4" fontId="72" fillId="41" borderId="20" applyNumberFormat="0" applyProtection="0">
      <alignment horizontal="left" vertical="center" indent="1"/>
    </xf>
    <xf numFmtId="4" fontId="75" fillId="42" borderId="0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6" fillId="41" borderId="15" applyNumberFormat="0" applyProtection="0">
      <alignment horizontal="left" vertical="center" indent="1"/>
    </xf>
    <xf numFmtId="4" fontId="76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1" fillId="0" borderId="0"/>
    <xf numFmtId="4" fontId="72" fillId="45" borderId="15" applyNumberFormat="0" applyProtection="0">
      <alignment vertical="center"/>
    </xf>
    <xf numFmtId="4" fontId="73" fillId="45" borderId="15" applyNumberFormat="0" applyProtection="0">
      <alignment vertical="center"/>
    </xf>
    <xf numFmtId="4" fontId="72" fillId="45" borderId="15" applyNumberFormat="0" applyProtection="0">
      <alignment horizontal="left" vertical="center" indent="1"/>
    </xf>
    <xf numFmtId="4" fontId="72" fillId="45" borderId="15" applyNumberFormat="0" applyProtection="0">
      <alignment horizontal="left" vertical="center" indent="1"/>
    </xf>
    <xf numFmtId="4" fontId="72" fillId="41" borderId="15" applyNumberFormat="0" applyProtection="0">
      <alignment horizontal="right" vertical="center"/>
    </xf>
    <xf numFmtId="4" fontId="73" fillId="41" borderId="15" applyNumberFormat="0" applyProtection="0">
      <alignment horizontal="right" vertical="center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77" fillId="0" borderId="0"/>
    <xf numFmtId="4" fontId="78" fillId="41" borderId="15" applyNumberFormat="0" applyProtection="0">
      <alignment horizontal="right" vertical="center"/>
    </xf>
    <xf numFmtId="0" fontId="79" fillId="0" borderId="0">
      <alignment horizontal="left" vertical="center" wrapText="1"/>
    </xf>
    <xf numFmtId="0" fontId="4" fillId="0" borderId="0"/>
    <xf numFmtId="0" fontId="3" fillId="0" borderId="0"/>
    <xf numFmtId="0" fontId="80" fillId="0" borderId="0" applyBorder="0" applyProtection="0">
      <alignment vertical="center"/>
    </xf>
    <xf numFmtId="0" fontId="80" fillId="0" borderId="16" applyBorder="0" applyProtection="0">
      <alignment horizontal="right" vertical="center"/>
    </xf>
    <xf numFmtId="0" fontId="81" fillId="46" borderId="0" applyBorder="0" applyProtection="0">
      <alignment horizontal="centerContinuous" vertical="center"/>
    </xf>
    <xf numFmtId="0" fontId="81" fillId="47" borderId="16" applyBorder="0" applyProtection="0">
      <alignment horizontal="centerContinuous" vertical="center"/>
    </xf>
    <xf numFmtId="0" fontId="82" fillId="0" borderId="0"/>
    <xf numFmtId="38" fontId="83" fillId="48" borderId="0">
      <alignment horizontal="right" vertical="top"/>
    </xf>
    <xf numFmtId="38" fontId="83" fillId="48" borderId="0">
      <alignment horizontal="right" vertical="top"/>
    </xf>
    <xf numFmtId="38" fontId="83" fillId="48" borderId="0">
      <alignment horizontal="right" vertical="top"/>
    </xf>
    <xf numFmtId="0" fontId="62" fillId="0" borderId="0"/>
    <xf numFmtId="0" fontId="84" fillId="0" borderId="0" applyFill="0" applyBorder="0" applyProtection="0">
      <alignment horizontal="left"/>
    </xf>
    <xf numFmtId="0" fontId="38" fillId="0" borderId="21" applyFill="0" applyBorder="0" applyProtection="0">
      <alignment horizontal="left" vertical="top"/>
    </xf>
    <xf numFmtId="0" fontId="85" fillId="0" borderId="0">
      <alignment horizontal="centerContinuous"/>
    </xf>
    <xf numFmtId="0" fontId="86" fillId="0" borderId="21" applyFill="0" applyBorder="0" applyProtection="0"/>
    <xf numFmtId="0" fontId="86" fillId="0" borderId="0"/>
    <xf numFmtId="0" fontId="87" fillId="0" borderId="0" applyFill="0" applyBorder="0" applyProtection="0"/>
    <xf numFmtId="0" fontId="88" fillId="0" borderId="0"/>
    <xf numFmtId="0" fontId="89" fillId="0" borderId="0" applyNumberFormat="0" applyFill="0" applyBorder="0" applyAlignment="0" applyProtection="0"/>
    <xf numFmtId="0" fontId="90" fillId="0" borderId="22" applyNumberFormat="0" applyFill="0" applyAlignment="0" applyProtection="0"/>
    <xf numFmtId="0" fontId="91" fillId="0" borderId="7" applyFill="0" applyBorder="0" applyProtection="0">
      <alignment vertical="center"/>
    </xf>
    <xf numFmtId="0" fontId="92" fillId="0" borderId="0">
      <alignment horizontal="fill"/>
    </xf>
    <xf numFmtId="0" fontId="40" fillId="0" borderId="0"/>
    <xf numFmtId="0" fontId="93" fillId="0" borderId="0" applyNumberFormat="0" applyFill="0" applyBorder="0" applyAlignment="0" applyProtection="0"/>
    <xf numFmtId="0" fontId="94" fillId="0" borderId="16" applyBorder="0" applyProtection="0">
      <alignment horizontal="right"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2" fontId="16" fillId="0" borderId="3">
      <protection locked="0"/>
    </xf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3" fontId="95" fillId="0" borderId="0">
      <alignment horizontal="center" vertical="center" textRotation="90" wrapText="1"/>
    </xf>
    <xf numFmtId="196" fontId="16" fillId="0" borderId="6">
      <alignment vertical="top" wrapText="1"/>
    </xf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97" fontId="97" fillId="0" borderId="6">
      <alignment vertical="top" wrapText="1"/>
    </xf>
    <xf numFmtId="4" fontId="98" fillId="0" borderId="6">
      <alignment horizontal="left" vertical="center"/>
    </xf>
    <xf numFmtId="4" fontId="98" fillId="0" borderId="6"/>
    <xf numFmtId="4" fontId="98" fillId="49" borderId="6"/>
    <xf numFmtId="4" fontId="98" fillId="50" borderId="6"/>
    <xf numFmtId="4" fontId="99" fillId="51" borderId="6"/>
    <xf numFmtId="4" fontId="100" fillId="2" borderId="6"/>
    <xf numFmtId="4" fontId="101" fillId="0" borderId="6">
      <alignment horizontal="center" wrapText="1"/>
    </xf>
    <xf numFmtId="197" fontId="98" fillId="0" borderId="6"/>
    <xf numFmtId="197" fontId="97" fillId="0" borderId="6">
      <alignment horizontal="center" vertical="center" wrapText="1"/>
    </xf>
    <xf numFmtId="197" fontId="97" fillId="0" borderId="6">
      <alignment vertical="top"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02" fillId="0" borderId="0" applyBorder="0">
      <alignment horizontal="center" vertical="center" wrapText="1"/>
    </xf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3" applyBorder="0">
      <alignment horizontal="center" vertical="center" wrapText="1"/>
    </xf>
    <xf numFmtId="172" fontId="25" fillId="26" borderId="3"/>
    <xf numFmtId="4" fontId="63" fillId="4" borderId="6" applyBorder="0">
      <alignment horizontal="right"/>
    </xf>
    <xf numFmtId="49" fontId="106" fillId="0" borderId="0" applyBorder="0">
      <alignment vertical="center"/>
    </xf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3" fontId="25" fillId="0" borderId="6" applyBorder="0">
      <alignment vertical="center"/>
    </xf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1" fillId="0" borderId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104" fillId="0" borderId="0">
      <alignment horizontal="center" vertical="top" wrapText="1"/>
    </xf>
    <xf numFmtId="0" fontId="107" fillId="0" borderId="0">
      <alignment horizontal="centerContinuous" vertical="center" wrapText="1"/>
    </xf>
    <xf numFmtId="198" fontId="108" fillId="3" borderId="6">
      <alignment wrapText="1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7" fontId="109" fillId="0" borderId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49" fontId="95" fillId="0" borderId="6">
      <alignment horizontal="right" vertical="top" wrapText="1"/>
    </xf>
    <xf numFmtId="180" fontId="110" fillId="0" borderId="0">
      <alignment horizontal="right" vertical="top" wrapText="1"/>
    </xf>
    <xf numFmtId="49" fontId="63" fillId="0" borderId="0" applyBorder="0">
      <alignment vertical="top"/>
    </xf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3" fillId="0" borderId="0"/>
    <xf numFmtId="0" fontId="1" fillId="0" borderId="0"/>
    <xf numFmtId="0" fontId="1" fillId="0" borderId="0"/>
    <xf numFmtId="0" fontId="1" fillId="0" borderId="0"/>
    <xf numFmtId="49" fontId="63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" fillId="0" borderId="0"/>
    <xf numFmtId="49" fontId="63" fillId="0" borderId="0" applyBorder="0">
      <alignment vertical="top"/>
    </xf>
    <xf numFmtId="0" fontId="1" fillId="0" borderId="0"/>
    <xf numFmtId="0" fontId="111" fillId="0" borderId="0"/>
    <xf numFmtId="0" fontId="2" fillId="0" borderId="0"/>
    <xf numFmtId="0" fontId="1" fillId="0" borderId="0"/>
    <xf numFmtId="0" fontId="1" fillId="0" borderId="0"/>
    <xf numFmtId="1" fontId="112" fillId="0" borderId="6">
      <alignment horizontal="left" vertical="center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97" fontId="113" fillId="0" borderId="6">
      <alignment vertical="top"/>
    </xf>
    <xf numFmtId="180" fontId="114" fillId="4" borderId="17" applyNumberFormat="0" applyBorder="0" applyAlignment="0">
      <alignment vertical="center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49" fontId="99" fillId="0" borderId="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9" fontId="115" fillId="0" borderId="6"/>
    <xf numFmtId="0" fontId="1" fillId="0" borderId="6" applyNumberFormat="0" applyFont="0" applyFill="0" applyAlignment="0" applyProtection="0"/>
    <xf numFmtId="3" fontId="116" fillId="52" borderId="1">
      <alignment horizontal="justify" vertical="center"/>
    </xf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3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49" fontId="110" fillId="0" borderId="0"/>
    <xf numFmtId="49" fontId="117" fillId="0" borderId="0">
      <alignment vertical="top"/>
    </xf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" fontId="63" fillId="3" borderId="0" applyBorder="0">
      <alignment horizontal="right"/>
    </xf>
    <xf numFmtId="4" fontId="63" fillId="3" borderId="0" applyBorder="0">
      <alignment horizontal="right"/>
    </xf>
    <xf numFmtId="4" fontId="63" fillId="3" borderId="0" applyBorder="0">
      <alignment horizontal="right"/>
    </xf>
    <xf numFmtId="4" fontId="63" fillId="53" borderId="24" applyBorder="0">
      <alignment horizontal="right"/>
    </xf>
    <xf numFmtId="4" fontId="63" fillId="3" borderId="6" applyFont="0" applyBorder="0">
      <alignment horizontal="right"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203" fontId="16" fillId="0" borderId="1">
      <alignment vertical="top" wrapText="1"/>
    </xf>
    <xf numFmtId="204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05" fontId="10" fillId="0" borderId="0">
      <protection locked="0"/>
    </xf>
    <xf numFmtId="49" fontId="97" fillId="0" borderId="6">
      <alignment horizontal="center" vertical="center" wrapText="1"/>
    </xf>
    <xf numFmtId="0" fontId="16" fillId="0" borderId="6" applyBorder="0">
      <alignment horizontal="center" vertical="center" wrapText="1"/>
    </xf>
    <xf numFmtId="49" fontId="79" fillId="0" borderId="6" applyNumberFormat="0" applyFill="0" applyAlignment="0" applyProtection="0"/>
    <xf numFmtId="198" fontId="1" fillId="0" borderId="0"/>
    <xf numFmtId="0" fontId="4" fillId="0" borderId="0"/>
  </cellStyleXfs>
  <cellXfs count="134">
    <xf numFmtId="0" fontId="0" fillId="0" borderId="0" xfId="0"/>
    <xf numFmtId="3" fontId="124" fillId="0" borderId="6" xfId="1485" applyNumberFormat="1" applyFont="1" applyFill="1" applyBorder="1" applyAlignment="1">
      <alignment horizontal="center" vertical="center" wrapText="1"/>
    </xf>
    <xf numFmtId="3" fontId="118" fillId="0" borderId="0" xfId="1485" applyNumberFormat="1" applyFont="1" applyFill="1" applyAlignment="1"/>
    <xf numFmtId="3" fontId="119" fillId="0" borderId="0" xfId="1485" applyNumberFormat="1" applyFont="1" applyFill="1"/>
    <xf numFmtId="3" fontId="1" fillId="0" borderId="0" xfId="1486" applyNumberFormat="1" applyFont="1" applyFill="1"/>
    <xf numFmtId="3" fontId="120" fillId="0" borderId="0" xfId="1486" applyNumberFormat="1" applyFont="1" applyFill="1"/>
    <xf numFmtId="3" fontId="121" fillId="0" borderId="0" xfId="1486" applyNumberFormat="1" applyFont="1" applyFill="1"/>
    <xf numFmtId="3" fontId="123" fillId="0" borderId="0" xfId="1485" applyNumberFormat="1" applyFont="1" applyFill="1" applyBorder="1" applyAlignment="1">
      <alignment horizontal="center" vertical="top" wrapText="1"/>
    </xf>
    <xf numFmtId="3" fontId="1" fillId="0" borderId="0" xfId="1486" applyNumberFormat="1" applyFont="1" applyFill="1" applyBorder="1"/>
    <xf numFmtId="0" fontId="124" fillId="0" borderId="6" xfId="1485" applyFont="1" applyFill="1" applyBorder="1" applyAlignment="1">
      <alignment horizontal="center" vertical="center" wrapText="1"/>
    </xf>
    <xf numFmtId="3" fontId="124" fillId="0" borderId="6" xfId="1485" applyNumberFormat="1" applyFont="1" applyFill="1" applyBorder="1" applyAlignment="1">
      <alignment horizontal="center" vertical="center"/>
    </xf>
    <xf numFmtId="3" fontId="125" fillId="0" borderId="6" xfId="1485" applyNumberFormat="1" applyFont="1" applyFill="1" applyBorder="1" applyAlignment="1">
      <alignment horizontal="center" vertical="center"/>
    </xf>
    <xf numFmtId="3" fontId="126" fillId="0" borderId="6" xfId="1485" applyNumberFormat="1" applyFont="1" applyFill="1" applyBorder="1" applyAlignment="1">
      <alignment horizontal="left" vertical="center" wrapText="1"/>
    </xf>
    <xf numFmtId="3" fontId="127" fillId="0" borderId="6" xfId="1485" applyNumberFormat="1" applyFont="1" applyFill="1" applyBorder="1" applyAlignment="1">
      <alignment horizontal="left" vertical="center" wrapText="1"/>
    </xf>
    <xf numFmtId="3" fontId="125" fillId="0" borderId="6" xfId="1485" applyNumberFormat="1" applyFont="1" applyFill="1" applyBorder="1" applyAlignment="1">
      <alignment horizontal="left" vertical="center" wrapText="1"/>
    </xf>
    <xf numFmtId="0" fontId="124" fillId="0" borderId="6" xfId="1482" applyFont="1" applyFill="1" applyBorder="1" applyAlignment="1">
      <alignment vertical="center" wrapText="1"/>
    </xf>
    <xf numFmtId="3" fontId="124" fillId="0" borderId="6" xfId="1485" applyNumberFormat="1" applyFont="1" applyFill="1" applyBorder="1" applyAlignment="1">
      <alignment vertical="center" wrapText="1"/>
    </xf>
    <xf numFmtId="0" fontId="128" fillId="0" borderId="6" xfId="1485" applyFont="1" applyFill="1" applyBorder="1" applyAlignment="1">
      <alignment horizontal="center" vertical="center" wrapText="1"/>
    </xf>
    <xf numFmtId="3" fontId="1" fillId="0" borderId="6" xfId="1486" applyNumberFormat="1" applyFont="1" applyFill="1" applyBorder="1"/>
    <xf numFmtId="3" fontId="128" fillId="0" borderId="6" xfId="1485" applyNumberFormat="1" applyFont="1" applyFill="1" applyBorder="1" applyAlignment="1">
      <alignment vertical="center" wrapText="1"/>
    </xf>
    <xf numFmtId="3" fontId="124" fillId="0" borderId="6" xfId="1484" applyNumberFormat="1" applyFont="1" applyFill="1" applyBorder="1" applyAlignment="1">
      <alignment horizontal="right" vertical="center" wrapText="1"/>
    </xf>
    <xf numFmtId="0" fontId="124" fillId="0" borderId="6" xfId="1486" applyFont="1" applyFill="1" applyBorder="1" applyAlignment="1">
      <alignment vertical="center" wrapText="1"/>
    </xf>
    <xf numFmtId="3" fontId="125" fillId="0" borderId="0" xfId="1486" applyNumberFormat="1" applyFont="1" applyFill="1" applyBorder="1"/>
    <xf numFmtId="3" fontId="129" fillId="0" borderId="0" xfId="1486" applyNumberFormat="1" applyFont="1" applyFill="1"/>
    <xf numFmtId="0" fontId="118" fillId="0" borderId="0" xfId="1485" applyFont="1" applyFill="1" applyAlignment="1"/>
    <xf numFmtId="0" fontId="119" fillId="0" borderId="0" xfId="1485" applyFont="1" applyFill="1"/>
    <xf numFmtId="0" fontId="133" fillId="0" borderId="6" xfId="1485" applyFont="1" applyFill="1" applyBorder="1" applyAlignment="1">
      <alignment horizontal="center" vertical="center" wrapText="1"/>
    </xf>
    <xf numFmtId="0" fontId="128" fillId="0" borderId="6" xfId="1485" applyFont="1" applyFill="1" applyBorder="1" applyAlignment="1">
      <alignment horizontal="left" vertical="center" wrapText="1"/>
    </xf>
    <xf numFmtId="4" fontId="124" fillId="0" borderId="6" xfId="1484" applyNumberFormat="1" applyFont="1" applyFill="1" applyBorder="1" applyAlignment="1">
      <alignment horizontal="right" vertical="center" wrapText="1"/>
    </xf>
    <xf numFmtId="0" fontId="133" fillId="0" borderId="6" xfId="1485" applyFont="1" applyFill="1" applyBorder="1"/>
    <xf numFmtId="4" fontId="124" fillId="0" borderId="6" xfId="1484" applyNumberFormat="1" applyFont="1" applyFill="1" applyBorder="1" applyAlignment="1">
      <alignment horizontal="center" vertical="center" wrapText="1"/>
    </xf>
    <xf numFmtId="0" fontId="1" fillId="0" borderId="0" xfId="1488" applyFill="1"/>
    <xf numFmtId="0" fontId="135" fillId="0" borderId="0" xfId="1487" applyFont="1" applyFill="1" applyBorder="1"/>
    <xf numFmtId="0" fontId="136" fillId="0" borderId="0" xfId="1488" applyFont="1" applyFill="1"/>
    <xf numFmtId="0" fontId="124" fillId="0" borderId="0" xfId="1488" applyFont="1" applyFill="1"/>
    <xf numFmtId="0" fontId="124" fillId="0" borderId="0" xfId="1485" applyFont="1" applyFill="1" applyBorder="1" applyAlignment="1">
      <alignment horizontal="center" vertical="center" wrapText="1"/>
    </xf>
    <xf numFmtId="0" fontId="133" fillId="0" borderId="0" xfId="1485" applyFont="1" applyFill="1" applyBorder="1"/>
    <xf numFmtId="3" fontId="124" fillId="0" borderId="6" xfId="1484" applyNumberFormat="1" applyFont="1" applyFill="1" applyBorder="1" applyAlignment="1">
      <alignment vertical="center" wrapText="1"/>
    </xf>
    <xf numFmtId="3" fontId="124" fillId="0" borderId="6" xfId="1634" applyNumberFormat="1" applyFont="1" applyFill="1" applyBorder="1" applyAlignment="1">
      <alignment horizontal="right" vertical="center" wrapText="1"/>
    </xf>
    <xf numFmtId="0" fontId="124" fillId="0" borderId="6" xfId="1634" applyFont="1" applyFill="1" applyBorder="1" applyAlignment="1">
      <alignment horizontal="right" vertical="center"/>
    </xf>
    <xf numFmtId="4" fontId="124" fillId="0" borderId="6" xfId="0" applyNumberFormat="1" applyFont="1" applyFill="1" applyBorder="1" applyAlignment="1">
      <alignment horizontal="right" vertical="center" wrapText="1"/>
    </xf>
    <xf numFmtId="0" fontId="125" fillId="0" borderId="6" xfId="1485" applyFont="1" applyFill="1" applyBorder="1" applyAlignment="1">
      <alignment horizontal="center" vertical="center" wrapText="1"/>
    </xf>
    <xf numFmtId="0" fontId="0" fillId="0" borderId="0" xfId="0" applyFill="1"/>
    <xf numFmtId="204" fontId="124" fillId="0" borderId="6" xfId="1484" applyNumberFormat="1" applyFont="1" applyFill="1" applyBorder="1" applyAlignment="1">
      <alignment horizontal="right" vertical="center" wrapText="1"/>
    </xf>
    <xf numFmtId="16" fontId="0" fillId="0" borderId="0" xfId="0" applyNumberFormat="1" applyFill="1"/>
    <xf numFmtId="49" fontId="63" fillId="0" borderId="0" xfId="1483" applyFill="1">
      <alignment vertical="top"/>
    </xf>
    <xf numFmtId="0" fontId="124" fillId="0" borderId="6" xfId="1485" applyFont="1" applyFill="1" applyBorder="1" applyAlignment="1">
      <alignment vertical="center" wrapText="1"/>
    </xf>
    <xf numFmtId="0" fontId="130" fillId="0" borderId="0" xfId="1485" applyFont="1" applyFill="1" applyAlignment="1"/>
    <xf numFmtId="0" fontId="131" fillId="0" borderId="0" xfId="1485" applyFont="1" applyFill="1" applyBorder="1" applyAlignment="1">
      <alignment wrapText="1"/>
    </xf>
    <xf numFmtId="0" fontId="132" fillId="0" borderId="16" xfId="1485" applyFont="1" applyFill="1" applyBorder="1" applyAlignment="1">
      <alignment vertical="top" wrapText="1"/>
    </xf>
    <xf numFmtId="4" fontId="124" fillId="0" borderId="0" xfId="1484" applyNumberFormat="1" applyFont="1" applyFill="1" applyBorder="1" applyAlignment="1">
      <alignment horizontal="right" vertical="center" wrapText="1"/>
    </xf>
    <xf numFmtId="0" fontId="124" fillId="0" borderId="6" xfId="1485" applyFont="1" applyFill="1" applyBorder="1" applyAlignment="1">
      <alignment horizontal="left" vertical="center" wrapText="1"/>
    </xf>
    <xf numFmtId="0" fontId="125" fillId="0" borderId="6" xfId="1485" applyFont="1" applyFill="1" applyBorder="1" applyAlignment="1">
      <alignment horizontal="left" vertical="center" wrapText="1"/>
    </xf>
    <xf numFmtId="0" fontId="128" fillId="0" borderId="25" xfId="1485" applyFont="1" applyFill="1" applyBorder="1" applyAlignment="1">
      <alignment horizontal="center" vertical="center" wrapText="1"/>
    </xf>
    <xf numFmtId="0" fontId="134" fillId="0" borderId="6" xfId="1485" applyFont="1" applyFill="1" applyBorder="1" applyAlignment="1">
      <alignment horizontal="center" vertical="center" wrapText="1"/>
    </xf>
    <xf numFmtId="0" fontId="125" fillId="0" borderId="26" xfId="1485" applyFont="1" applyFill="1" applyBorder="1" applyAlignment="1">
      <alignment horizontal="center" vertical="center" wrapText="1"/>
    </xf>
    <xf numFmtId="0" fontId="128" fillId="0" borderId="27" xfId="1485" applyFont="1" applyFill="1" applyBorder="1" applyAlignment="1">
      <alignment horizontal="center" vertical="center" wrapText="1"/>
    </xf>
    <xf numFmtId="0" fontId="134" fillId="0" borderId="26" xfId="1485" applyFont="1" applyFill="1" applyBorder="1" applyAlignment="1">
      <alignment horizontal="left" vertical="center" wrapText="1"/>
    </xf>
    <xf numFmtId="0" fontId="133" fillId="0" borderId="26" xfId="1485" applyFont="1" applyFill="1" applyBorder="1" applyAlignment="1">
      <alignment horizontal="center" vertical="center" wrapText="1"/>
    </xf>
    <xf numFmtId="0" fontId="133" fillId="0" borderId="25" xfId="1485" applyFont="1" applyFill="1" applyBorder="1"/>
    <xf numFmtId="4" fontId="124" fillId="0" borderId="0" xfId="1484" applyNumberFormat="1" applyFont="1" applyFill="1" applyBorder="1" applyAlignment="1">
      <alignment horizontal="center" vertical="center" wrapText="1"/>
    </xf>
    <xf numFmtId="0" fontId="124" fillId="0" borderId="6" xfId="1485" applyFont="1" applyFill="1" applyBorder="1" applyAlignment="1">
      <alignment horizontal="center" vertical="center" wrapText="1"/>
    </xf>
    <xf numFmtId="0" fontId="124" fillId="0" borderId="25" xfId="1485" applyFont="1" applyFill="1" applyBorder="1" applyAlignment="1">
      <alignment horizontal="left" vertical="center" wrapText="1"/>
    </xf>
    <xf numFmtId="0" fontId="128" fillId="0" borderId="6" xfId="1485" applyFont="1" applyFill="1" applyBorder="1" applyAlignment="1">
      <alignment horizontal="center" vertical="center" wrapText="1"/>
    </xf>
    <xf numFmtId="0" fontId="124" fillId="0" borderId="0" xfId="1482" applyFont="1" applyFill="1" applyBorder="1" applyAlignment="1">
      <alignment horizontal="center" vertical="center" wrapText="1"/>
    </xf>
    <xf numFmtId="0" fontId="124" fillId="0" borderId="6" xfId="1485" applyFont="1" applyFill="1" applyBorder="1" applyAlignment="1">
      <alignment horizontal="center" vertical="center" wrapText="1"/>
    </xf>
    <xf numFmtId="0" fontId="133" fillId="0" borderId="6" xfId="1485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180" fontId="125" fillId="0" borderId="26" xfId="1485" applyNumberFormat="1" applyFont="1" applyFill="1" applyBorder="1" applyAlignment="1">
      <alignment horizontal="center" vertical="center"/>
    </xf>
    <xf numFmtId="180" fontId="125" fillId="0" borderId="6" xfId="1485" applyNumberFormat="1" applyFont="1" applyFill="1" applyBorder="1" applyAlignment="1">
      <alignment horizontal="center" vertical="center"/>
    </xf>
    <xf numFmtId="180" fontId="124" fillId="0" borderId="6" xfId="1484" applyNumberFormat="1" applyFont="1" applyFill="1" applyBorder="1" applyAlignment="1">
      <alignment horizontal="center" vertical="center" wrapText="1"/>
    </xf>
    <xf numFmtId="180" fontId="124" fillId="0" borderId="6" xfId="1484" applyNumberFormat="1" applyFont="1" applyFill="1" applyBorder="1" applyAlignment="1">
      <alignment horizontal="right" vertical="center" wrapText="1"/>
    </xf>
    <xf numFmtId="180" fontId="124" fillId="0" borderId="6" xfId="1484" applyNumberFormat="1" applyFont="1" applyFill="1" applyBorder="1" applyAlignment="1">
      <alignment vertical="center" wrapText="1"/>
    </xf>
    <xf numFmtId="180" fontId="124" fillId="0" borderId="25" xfId="1484" applyNumberFormat="1" applyFont="1" applyFill="1" applyBorder="1" applyAlignment="1">
      <alignment horizontal="right" vertical="center" wrapText="1"/>
    </xf>
    <xf numFmtId="4" fontId="111" fillId="0" borderId="6" xfId="1484" applyNumberFormat="1" applyFont="1" applyFill="1" applyBorder="1" applyAlignment="1">
      <alignment horizontal="center" vertical="center" wrapText="1"/>
    </xf>
    <xf numFmtId="180" fontId="124" fillId="0" borderId="6" xfId="1634" applyNumberFormat="1" applyFont="1" applyFill="1" applyBorder="1" applyAlignment="1">
      <alignment horizontal="right" vertical="center"/>
    </xf>
    <xf numFmtId="0" fontId="139" fillId="0" borderId="6" xfId="1485" applyFont="1" applyFill="1" applyBorder="1" applyAlignment="1">
      <alignment horizontal="center" vertical="center" wrapText="1"/>
    </xf>
    <xf numFmtId="0" fontId="124" fillId="0" borderId="25" xfId="1485" applyFont="1" applyFill="1" applyBorder="1" applyAlignment="1">
      <alignment horizontal="left" vertical="center" wrapText="1"/>
    </xf>
    <xf numFmtId="0" fontId="130" fillId="0" borderId="0" xfId="1485" applyFont="1" applyFill="1" applyAlignment="1">
      <alignment vertical="top"/>
    </xf>
    <xf numFmtId="0" fontId="133" fillId="0" borderId="6" xfId="1485" applyFont="1" applyFill="1" applyBorder="1" applyAlignment="1">
      <alignment vertical="center"/>
    </xf>
    <xf numFmtId="2" fontId="139" fillId="0" borderId="6" xfId="1485" applyNumberFormat="1" applyFont="1" applyFill="1" applyBorder="1" applyAlignment="1">
      <alignment horizontal="center" vertical="center" wrapText="1"/>
    </xf>
    <xf numFmtId="0" fontId="140" fillId="0" borderId="0" xfId="0" applyFont="1" applyFill="1" applyAlignment="1">
      <alignment wrapText="1"/>
    </xf>
    <xf numFmtId="0" fontId="0" fillId="0" borderId="6" xfId="0" applyFill="1" applyBorder="1"/>
    <xf numFmtId="0" fontId="128" fillId="0" borderId="0" xfId="1485" applyFont="1" applyFill="1" applyBorder="1" applyAlignment="1">
      <alignment vertical="top" wrapText="1"/>
    </xf>
    <xf numFmtId="0" fontId="137" fillId="0" borderId="6" xfId="1485" applyFont="1" applyFill="1" applyBorder="1" applyAlignment="1">
      <alignment horizontal="left" vertical="center" wrapText="1"/>
    </xf>
    <xf numFmtId="0" fontId="128" fillId="0" borderId="0" xfId="1485" applyFont="1" applyFill="1" applyBorder="1" applyAlignment="1">
      <alignment horizontal="left" vertical="top" wrapText="1"/>
    </xf>
    <xf numFmtId="0" fontId="132" fillId="0" borderId="0" xfId="1485" applyFont="1" applyFill="1" applyBorder="1" applyAlignment="1">
      <alignment vertical="top" wrapText="1"/>
    </xf>
    <xf numFmtId="0" fontId="135" fillId="0" borderId="0" xfId="1487" applyFont="1" applyFill="1" applyBorder="1" applyAlignment="1">
      <alignment horizontal="left"/>
    </xf>
    <xf numFmtId="0" fontId="124" fillId="0" borderId="6" xfId="1485" applyFont="1" applyFill="1" applyBorder="1" applyAlignment="1">
      <alignment horizontal="center" vertical="center" wrapText="1"/>
    </xf>
    <xf numFmtId="0" fontId="125" fillId="0" borderId="0" xfId="1482" applyFont="1" applyFill="1" applyBorder="1" applyAlignment="1">
      <alignment horizontal="left" vertical="center" wrapText="1"/>
    </xf>
    <xf numFmtId="0" fontId="1" fillId="0" borderId="0" xfId="1486" applyFont="1" applyFill="1" applyAlignment="1">
      <alignment horizontal="left"/>
    </xf>
    <xf numFmtId="3" fontId="122" fillId="0" borderId="0" xfId="1485" applyNumberFormat="1" applyFont="1" applyFill="1" applyAlignment="1">
      <alignment horizontal="center"/>
    </xf>
    <xf numFmtId="3" fontId="122" fillId="0" borderId="0" xfId="1485" applyNumberFormat="1" applyFont="1" applyFill="1" applyBorder="1" applyAlignment="1">
      <alignment horizontal="center" wrapText="1"/>
    </xf>
    <xf numFmtId="3" fontId="123" fillId="0" borderId="0" xfId="1485" applyNumberFormat="1" applyFont="1" applyFill="1" applyBorder="1" applyAlignment="1">
      <alignment horizontal="center" vertical="top" wrapText="1"/>
    </xf>
    <xf numFmtId="3" fontId="124" fillId="0" borderId="6" xfId="1485" applyNumberFormat="1" applyFont="1" applyFill="1" applyBorder="1" applyAlignment="1">
      <alignment horizontal="center" vertical="center" wrapText="1"/>
    </xf>
    <xf numFmtId="0" fontId="111" fillId="0" borderId="25" xfId="1485" applyFont="1" applyFill="1" applyBorder="1" applyAlignment="1">
      <alignment horizontal="left" vertical="center" wrapText="1"/>
    </xf>
    <xf numFmtId="0" fontId="124" fillId="0" borderId="26" xfId="1485" applyFont="1" applyFill="1" applyBorder="1" applyAlignment="1">
      <alignment horizontal="left" vertical="center" wrapText="1"/>
    </xf>
    <xf numFmtId="0" fontId="124" fillId="0" borderId="25" xfId="1485" applyFont="1" applyFill="1" applyBorder="1" applyAlignment="1">
      <alignment horizontal="center" vertical="center" wrapText="1"/>
    </xf>
    <xf numFmtId="0" fontId="124" fillId="0" borderId="26" xfId="1485" applyFont="1" applyFill="1" applyBorder="1" applyAlignment="1">
      <alignment horizontal="center" vertical="center" wrapText="1"/>
    </xf>
    <xf numFmtId="3" fontId="111" fillId="0" borderId="25" xfId="1485" applyNumberFormat="1" applyFont="1" applyFill="1" applyBorder="1" applyAlignment="1">
      <alignment horizontal="left" vertical="center" wrapText="1"/>
    </xf>
    <xf numFmtId="3" fontId="124" fillId="0" borderId="26" xfId="1485" applyNumberFormat="1" applyFont="1" applyFill="1" applyBorder="1" applyAlignment="1">
      <alignment horizontal="left" vertical="center" wrapText="1"/>
    </xf>
    <xf numFmtId="0" fontId="137" fillId="0" borderId="6" xfId="1485" applyFont="1" applyFill="1" applyBorder="1" applyAlignment="1">
      <alignment horizontal="left" vertical="center" wrapText="1"/>
    </xf>
    <xf numFmtId="0" fontId="124" fillId="0" borderId="30" xfId="1485" applyFont="1" applyFill="1" applyBorder="1" applyAlignment="1">
      <alignment horizontal="center" vertical="center" wrapText="1"/>
    </xf>
    <xf numFmtId="0" fontId="124" fillId="0" borderId="16" xfId="1485" applyFont="1" applyFill="1" applyBorder="1" applyAlignment="1">
      <alignment horizontal="center" vertical="center" wrapText="1"/>
    </xf>
    <xf numFmtId="0" fontId="124" fillId="0" borderId="31" xfId="1485" applyFont="1" applyFill="1" applyBorder="1" applyAlignment="1">
      <alignment horizontal="center" vertical="center" wrapText="1"/>
    </xf>
    <xf numFmtId="0" fontId="111" fillId="0" borderId="25" xfId="1485" applyFont="1" applyFill="1" applyBorder="1" applyAlignment="1">
      <alignment horizontal="center" vertical="center" wrapText="1"/>
    </xf>
    <xf numFmtId="0" fontId="111" fillId="0" borderId="1" xfId="1485" applyFont="1" applyFill="1" applyBorder="1" applyAlignment="1">
      <alignment horizontal="center" vertical="center" wrapText="1"/>
    </xf>
    <xf numFmtId="0" fontId="111" fillId="0" borderId="26" xfId="1485" applyFont="1" applyFill="1" applyBorder="1" applyAlignment="1">
      <alignment horizontal="center" vertical="center" wrapText="1"/>
    </xf>
    <xf numFmtId="0" fontId="128" fillId="0" borderId="25" xfId="1485" applyFont="1" applyFill="1" applyBorder="1" applyAlignment="1">
      <alignment horizontal="center" vertical="center" wrapText="1"/>
    </xf>
    <xf numFmtId="0" fontId="128" fillId="0" borderId="1" xfId="1485" applyFont="1" applyFill="1" applyBorder="1" applyAlignment="1">
      <alignment horizontal="center" vertical="center" wrapText="1"/>
    </xf>
    <xf numFmtId="0" fontId="128" fillId="0" borderId="26" xfId="1485" applyFont="1" applyFill="1" applyBorder="1" applyAlignment="1">
      <alignment horizontal="center" vertical="center" wrapText="1"/>
    </xf>
    <xf numFmtId="0" fontId="124" fillId="0" borderId="1" xfId="1485" applyFont="1" applyFill="1" applyBorder="1" applyAlignment="1">
      <alignment horizontal="center" vertical="center" wrapText="1"/>
    </xf>
    <xf numFmtId="0" fontId="124" fillId="0" borderId="27" xfId="1485" applyFont="1" applyFill="1" applyBorder="1" applyAlignment="1">
      <alignment horizontal="center" vertical="center" wrapText="1"/>
    </xf>
    <xf numFmtId="0" fontId="124" fillId="0" borderId="28" xfId="1485" applyFont="1" applyFill="1" applyBorder="1" applyAlignment="1">
      <alignment horizontal="center" vertical="center" wrapText="1"/>
    </xf>
    <xf numFmtId="0" fontId="124" fillId="0" borderId="29" xfId="1485" applyFont="1" applyFill="1" applyBorder="1" applyAlignment="1">
      <alignment horizontal="center" vertical="center" wrapText="1"/>
    </xf>
    <xf numFmtId="0" fontId="131" fillId="0" borderId="0" xfId="1485" applyFont="1" applyFill="1" applyAlignment="1">
      <alignment horizontal="center"/>
    </xf>
    <xf numFmtId="0" fontId="111" fillId="0" borderId="6" xfId="1485" applyFont="1" applyFill="1" applyBorder="1" applyAlignment="1">
      <alignment horizontal="center" vertical="center" wrapText="1"/>
    </xf>
    <xf numFmtId="0" fontId="111" fillId="0" borderId="6" xfId="1486" applyFont="1" applyFill="1" applyBorder="1" applyAlignment="1">
      <alignment horizontal="left" vertical="center" wrapText="1"/>
    </xf>
    <xf numFmtId="0" fontId="124" fillId="0" borderId="6" xfId="1486" applyFont="1" applyFill="1" applyBorder="1" applyAlignment="1">
      <alignment horizontal="left" vertical="center" wrapText="1"/>
    </xf>
    <xf numFmtId="0" fontId="111" fillId="0" borderId="25" xfId="1486" applyFont="1" applyFill="1" applyBorder="1" applyAlignment="1">
      <alignment horizontal="left" vertical="center" wrapText="1"/>
    </xf>
    <xf numFmtId="0" fontId="124" fillId="0" borderId="26" xfId="1486" applyFont="1" applyFill="1" applyBorder="1" applyAlignment="1">
      <alignment horizontal="left" vertical="center" wrapText="1"/>
    </xf>
    <xf numFmtId="0" fontId="132" fillId="0" borderId="6" xfId="1485" applyFont="1" applyFill="1" applyBorder="1" applyAlignment="1">
      <alignment horizontal="center" vertical="top" wrapText="1"/>
    </xf>
    <xf numFmtId="0" fontId="137" fillId="0" borderId="6" xfId="1485" applyFont="1" applyFill="1" applyBorder="1" applyAlignment="1">
      <alignment horizontal="center" vertical="top" wrapText="1"/>
    </xf>
    <xf numFmtId="0" fontId="111" fillId="0" borderId="25" xfId="1482" applyFont="1" applyFill="1" applyBorder="1" applyAlignment="1">
      <alignment horizontal="left" vertical="center" wrapText="1"/>
    </xf>
    <xf numFmtId="0" fontId="124" fillId="0" borderId="26" xfId="1482" applyFont="1" applyFill="1" applyBorder="1" applyAlignment="1">
      <alignment horizontal="left" vertical="center" wrapText="1"/>
    </xf>
    <xf numFmtId="0" fontId="128" fillId="0" borderId="6" xfId="1485" applyFont="1" applyFill="1" applyBorder="1" applyAlignment="1">
      <alignment horizontal="center" vertical="center" wrapText="1"/>
    </xf>
    <xf numFmtId="0" fontId="111" fillId="0" borderId="25" xfId="1485" applyFont="1" applyFill="1" applyBorder="1" applyAlignment="1">
      <alignment horizontal="center" vertical="center"/>
    </xf>
    <xf numFmtId="0" fontId="111" fillId="0" borderId="26" xfId="1485" applyFont="1" applyFill="1" applyBorder="1" applyAlignment="1">
      <alignment horizontal="center" vertical="center"/>
    </xf>
    <xf numFmtId="0" fontId="138" fillId="0" borderId="0" xfId="1485" applyFont="1" applyFill="1" applyBorder="1" applyAlignment="1">
      <alignment horizontal="center" vertical="top" wrapText="1"/>
    </xf>
    <xf numFmtId="0" fontId="131" fillId="0" borderId="0" xfId="1485" applyFont="1" applyFill="1" applyBorder="1" applyAlignment="1">
      <alignment horizontal="center" wrapText="1"/>
    </xf>
    <xf numFmtId="0" fontId="125" fillId="0" borderId="25" xfId="1485" applyFont="1" applyFill="1" applyBorder="1" applyAlignment="1">
      <alignment horizontal="center" vertical="center" wrapText="1"/>
    </xf>
    <xf numFmtId="0" fontId="125" fillId="0" borderId="1" xfId="1485" applyFont="1" applyFill="1" applyBorder="1" applyAlignment="1">
      <alignment horizontal="center" vertical="center" wrapText="1"/>
    </xf>
    <xf numFmtId="0" fontId="125" fillId="0" borderId="26" xfId="1485" applyFont="1" applyFill="1" applyBorder="1" applyAlignment="1">
      <alignment horizontal="center" vertical="center" wrapText="1"/>
    </xf>
    <xf numFmtId="0" fontId="128" fillId="0" borderId="0" xfId="1485" applyFont="1" applyFill="1" applyBorder="1" applyAlignment="1">
      <alignment horizontal="left" vertical="top" wrapText="1"/>
    </xf>
  </cellXfs>
  <cellStyles count="1740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_46EE.2011(v1.0)" xfId="14"/>
    <cellStyle name="_Model_RAB Мой_ARMRAZR" xfId="15"/>
    <cellStyle name="_Model_RAB Мой_BALANCE.WARM.2011YEAR.NEW.UPDATE.SCHEME" xfId="16"/>
    <cellStyle name="_Model_RAB Мой_EE.2REK.P2011.4.78(v0.3)" xfId="17"/>
    <cellStyle name="_Model_RAB Мой_INVEST.EE.PLAN.4.78(v0.1)" xfId="18"/>
    <cellStyle name="_Model_RAB Мой_INVEST.EE.PLAN.4.78(v0.3)" xfId="19"/>
    <cellStyle name="_Model_RAB Мой_INVEST.PLAN.4.78(v0.1)" xfId="20"/>
    <cellStyle name="_Model_RAB Мой_INVEST.WARM.PLAN.4.78(v0.1)" xfId="21"/>
    <cellStyle name="_Model_RAB Мой_INVEST_WARM_PLAN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TEST.TEMPLATE" xfId="26"/>
    <cellStyle name="_Model_RAB Мой_UPDATE.46EE.2011.TO.1.1" xfId="27"/>
    <cellStyle name="_Model_RAB Мой_UPDATE.BALANCE.WARM.2011YEAR.TO.1.1" xfId="28"/>
    <cellStyle name="_Model_RAB_MRSK_svod" xfId="29"/>
    <cellStyle name="_Model_RAB_MRSK_svod 2" xfId="30"/>
    <cellStyle name="_Model_RAB_MRSK_svod 2_OREP.KU.2011.MONTHLY.02(v0.1)" xfId="31"/>
    <cellStyle name="_Model_RAB_MRSK_svod 2_OREP.KU.2011.MONTHLY.02(v0.4)" xfId="32"/>
    <cellStyle name="_Model_RAB_MRSK_svod_46EE.2011(v1.0)" xfId="33"/>
    <cellStyle name="_Model_RAB_MRSK_svod_ARMRAZR" xfId="34"/>
    <cellStyle name="_Model_RAB_MRSK_svod_BALANCE.WARM.2011YEAR.NEW.UPDATE.SCHEME" xfId="35"/>
    <cellStyle name="_Model_RAB_MRSK_svod_EE.2REK.P2011.4.78(v0.3)" xfId="36"/>
    <cellStyle name="_Model_RAB_MRSK_svod_INVEST.EE.PLAN.4.78(v0.1)" xfId="37"/>
    <cellStyle name="_Model_RAB_MRSK_svod_INVEST.EE.PLAN.4.78(v0.3)" xfId="38"/>
    <cellStyle name="_Model_RAB_MRSK_svod_INVEST.PLAN.4.78(v0.1)" xfId="39"/>
    <cellStyle name="_Model_RAB_MRSK_svod_INVEST.WARM.PLAN.4.78(v0.1)" xfId="40"/>
    <cellStyle name="_Model_RAB_MRSK_svod_INVEST_WARM_PLAN" xfId="41"/>
    <cellStyle name="_Model_RAB_MRSK_svod_NADB.JNVLS.APTEKA.2011(v1.3.3)" xfId="42"/>
    <cellStyle name="_Model_RAB_MRSK_svod_NADB.JNVLS.APTEKA.2011(v1.3.4)" xfId="43"/>
    <cellStyle name="_Model_RAB_MRSK_svod_PREDEL.JKH.UTV.2011(v1.0.1)" xfId="44"/>
    <cellStyle name="_Model_RAB_MRSK_svod_TEST.TEMPLATE" xfId="45"/>
    <cellStyle name="_Model_RAB_MRSK_svod_UPDATE.46EE.2011.TO.1.1" xfId="46"/>
    <cellStyle name="_Model_RAB_MRSK_svod_UPDATE.BALANCE.WARM.2011YEAR.TO.1.1" xfId="47"/>
    <cellStyle name="_Plug" xfId="48"/>
    <cellStyle name="_Бюджет2006_ПОКАЗАТЕЛИ СВОДНЫЕ" xfId="49"/>
    <cellStyle name="_ВО ОП ТЭС-ОТ- 2007" xfId="50"/>
    <cellStyle name="_ВФ ОАО ТЭС-ОТ- 2009" xfId="51"/>
    <cellStyle name="_выручка по присоединениям2" xfId="52"/>
    <cellStyle name="_Договор аренды ЯЭ с разбивкой" xfId="53"/>
    <cellStyle name="_Защита ФЗП" xfId="54"/>
    <cellStyle name="_Исходные данные для модели" xfId="55"/>
    <cellStyle name="_Консолидация-2008-проект-new" xfId="56"/>
    <cellStyle name="_МОДЕЛЬ_1 (2)" xfId="57"/>
    <cellStyle name="_МОДЕЛЬ_1 (2) 2" xfId="58"/>
    <cellStyle name="_МОДЕЛЬ_1 (2) 2_OREP.KU.2011.MONTHLY.02(v0.1)" xfId="59"/>
    <cellStyle name="_МОДЕЛЬ_1 (2) 2_OREP.KU.2011.MONTHLY.02(v0.4)" xfId="60"/>
    <cellStyle name="_МОДЕЛЬ_1 (2)_46EE.2011(v1.0)" xfId="61"/>
    <cellStyle name="_МОДЕЛЬ_1 (2)_ARMRAZR" xfId="62"/>
    <cellStyle name="_МОДЕЛЬ_1 (2)_BALANCE.WARM.2011YEAR.NEW.UPDATE.SCHEME" xfId="63"/>
    <cellStyle name="_МОДЕЛЬ_1 (2)_EE.2REK.P2011.4.78(v0.3)" xfId="64"/>
    <cellStyle name="_МОДЕЛЬ_1 (2)_INVEST.EE.PLAN.4.78(v0.1)" xfId="65"/>
    <cellStyle name="_МОДЕЛЬ_1 (2)_INVEST.EE.PLAN.4.78(v0.3)" xfId="66"/>
    <cellStyle name="_МОДЕЛЬ_1 (2)_INVEST.PLAN.4.78(v0.1)" xfId="67"/>
    <cellStyle name="_МОДЕЛЬ_1 (2)_INVEST.WARM.PLAN.4.78(v0.1)" xfId="68"/>
    <cellStyle name="_МОДЕЛЬ_1 (2)_INVEST_WARM_PLAN" xfId="69"/>
    <cellStyle name="_МОДЕЛЬ_1 (2)_NADB.JNVLS.APTEKA.2011(v1.3.3)" xfId="70"/>
    <cellStyle name="_МОДЕЛЬ_1 (2)_NADB.JNVLS.APTEKA.2011(v1.3.4)" xfId="71"/>
    <cellStyle name="_МОДЕЛЬ_1 (2)_PREDEL.JKH.UTV.2011(v1.0.1)" xfId="72"/>
    <cellStyle name="_МОДЕЛЬ_1 (2)_TEST.TEMPLATE" xfId="73"/>
    <cellStyle name="_МОДЕЛЬ_1 (2)_UPDATE.46EE.2011.TO.1.1" xfId="74"/>
    <cellStyle name="_МОДЕЛЬ_1 (2)_UPDATE.BALANCE.WARM.2011YEAR.TO.1.1" xfId="75"/>
    <cellStyle name="_НВВ 2009 постатейно свод по филиалам_09_02_09" xfId="76"/>
    <cellStyle name="_НВВ 2009 постатейно свод по филиалам_для Валентина" xfId="77"/>
    <cellStyle name="_Омск" xfId="78"/>
    <cellStyle name="_ОТ ИД 2009" xfId="79"/>
    <cellStyle name="_пр 5 тариф RAB" xfId="80"/>
    <cellStyle name="_пр 5 тариф RAB 2" xfId="81"/>
    <cellStyle name="_пр 5 тариф RAB 2_OREP.KU.2011.MONTHLY.02(v0.1)" xfId="82"/>
    <cellStyle name="_пр 5 тариф RAB 2_OREP.KU.2011.MONTHLY.02(v0.4)" xfId="83"/>
    <cellStyle name="_пр 5 тариф RAB_46EE.2011(v1.0)" xfId="84"/>
    <cellStyle name="_пр 5 тариф RAB_ARMRAZR" xfId="85"/>
    <cellStyle name="_пр 5 тариф RAB_BALANCE.WARM.2011YEAR.NEW.UPDATE.SCHEME" xfId="86"/>
    <cellStyle name="_пр 5 тариф RAB_EE.2REK.P2011.4.78(v0.3)" xfId="87"/>
    <cellStyle name="_пр 5 тариф RAB_INVEST.EE.PLAN.4.78(v0.1)" xfId="88"/>
    <cellStyle name="_пр 5 тариф RAB_INVEST.EE.PLAN.4.78(v0.3)" xfId="89"/>
    <cellStyle name="_пр 5 тариф RAB_INVEST.PLAN.4.78(v0.1)" xfId="90"/>
    <cellStyle name="_пр 5 тариф RAB_INVEST.WARM.PLAN.4.78(v0.1)" xfId="91"/>
    <cellStyle name="_пр 5 тариф RAB_INVEST_WARM_PLAN" xfId="92"/>
    <cellStyle name="_пр 5 тариф RAB_NADB.JNVLS.APTEKA.2011(v1.3.3)" xfId="93"/>
    <cellStyle name="_пр 5 тариф RAB_NADB.JNVLS.APTEKA.2011(v1.3.4)" xfId="94"/>
    <cellStyle name="_пр 5 тариф RAB_PREDEL.JKH.UTV.2011(v1.0.1)" xfId="95"/>
    <cellStyle name="_пр 5 тариф RAB_TEST.TEMPLATE" xfId="96"/>
    <cellStyle name="_пр 5 тариф RAB_UPDATE.46EE.2011.TO.1.1" xfId="97"/>
    <cellStyle name="_пр 5 тариф RAB_UPDATE.BALANCE.WARM.2011YEAR.TO.1.1" xfId="98"/>
    <cellStyle name="_Предожение _ДБП_2009 г ( согласованные БП)  (2)" xfId="99"/>
    <cellStyle name="_Приложение 2 0806 факт" xfId="100"/>
    <cellStyle name="_Приложение МТС-3-КС" xfId="101"/>
    <cellStyle name="_Приложение-МТС--2-1" xfId="102"/>
    <cellStyle name="_Расчет RAB_22072008" xfId="103"/>
    <cellStyle name="_Расчет RAB_22072008 2" xfId="104"/>
    <cellStyle name="_Расчет RAB_22072008 2_OREP.KU.2011.MONTHLY.02(v0.1)" xfId="105"/>
    <cellStyle name="_Расчет RAB_22072008 2_OREP.KU.2011.MONTHLY.02(v0.4)" xfId="106"/>
    <cellStyle name="_Расчет RAB_22072008_46EE.2011(v1.0)" xfId="107"/>
    <cellStyle name="_Расчет RAB_22072008_ARMRAZR" xfId="108"/>
    <cellStyle name="_Расчет RAB_22072008_BALANCE.WARM.2011YEAR.NEW.UPDATE.SCHEME" xfId="109"/>
    <cellStyle name="_Расчет RAB_22072008_EE.2REK.P2011.4.78(v0.3)" xfId="110"/>
    <cellStyle name="_Расчет RAB_22072008_INVEST.EE.PLAN.4.78(v0.1)" xfId="111"/>
    <cellStyle name="_Расчет RAB_22072008_INVEST.EE.PLAN.4.78(v0.3)" xfId="112"/>
    <cellStyle name="_Расчет RAB_22072008_INVEST.PLAN.4.78(v0.1)" xfId="113"/>
    <cellStyle name="_Расчет RAB_22072008_INVEST.WARM.PLAN.4.78(v0.1)" xfId="114"/>
    <cellStyle name="_Расчет RAB_22072008_INVEST_WARM_PLAN" xfId="115"/>
    <cellStyle name="_Расчет RAB_22072008_NADB.JNVLS.APTEKA.2011(v1.3.3)" xfId="116"/>
    <cellStyle name="_Расчет RAB_22072008_NADB.JNVLS.APTEKA.2011(v1.3.4)" xfId="117"/>
    <cellStyle name="_Расчет RAB_22072008_PREDEL.JKH.UTV.2011(v1.0.1)" xfId="118"/>
    <cellStyle name="_Расчет RAB_22072008_TEST.TEMPLATE" xfId="119"/>
    <cellStyle name="_Расчет RAB_22072008_UPDATE.46EE.2011.TO.1.1" xfId="120"/>
    <cellStyle name="_Расчет RAB_22072008_UPDATE.BALANCE.WARM.2011YEAR.TO.1.1" xfId="121"/>
    <cellStyle name="_Расчет RAB_Лен и МОЭСК_с 2010 года_14.04.2009_со сглаж_version 3.0_без ФСК" xfId="122"/>
    <cellStyle name="_Расчет RAB_Лен и МОЭСК_с 2010 года_14.04.2009_со сглаж_version 3.0_без ФСК 2" xfId="123"/>
    <cellStyle name="_Расчет RAB_Лен и МОЭСК_с 2010 года_14.04.2009_со сглаж_version 3.0_без ФСК 2_OREP.KU.2011.MONTHLY.02(v0.1)" xfId="124"/>
    <cellStyle name="_Расчет RAB_Лен и МОЭСК_с 2010 года_14.04.2009_со сглаж_version 3.0_без ФСК 2_OREP.KU.2011.MONTHLY.02(v0.4)" xfId="125"/>
    <cellStyle name="_Расчет RAB_Лен и МОЭСК_с 2010 года_14.04.2009_со сглаж_version 3.0_без ФСК_46EE.2011(v1.0)" xfId="126"/>
    <cellStyle name="_Расчет RAB_Лен и МОЭСК_с 2010 года_14.04.2009_со сглаж_version 3.0_без ФСК_ARMRAZR" xfId="127"/>
    <cellStyle name="_Расчет RAB_Лен и МОЭСК_с 2010 года_14.04.2009_со сглаж_version 3.0_без ФСК_BALANCE.WARM.2011YEAR.NEW.UPDATE.SCHEME" xfId="128"/>
    <cellStyle name="_Расчет RAB_Лен и МОЭСК_с 2010 года_14.04.2009_со сглаж_version 3.0_без ФСК_EE.2REK.P2011.4.78(v0.3)" xfId="129"/>
    <cellStyle name="_Расчет RAB_Лен и МОЭСК_с 2010 года_14.04.2009_со сглаж_version 3.0_без ФСК_INVEST.EE.PLAN.4.78(v0.1)" xfId="130"/>
    <cellStyle name="_Расчет RAB_Лен и МОЭСК_с 2010 года_14.04.2009_со сглаж_version 3.0_без ФСК_INVEST.EE.PLAN.4.78(v0.3)" xfId="131"/>
    <cellStyle name="_Расчет RAB_Лен и МОЭСК_с 2010 года_14.04.2009_со сглаж_version 3.0_без ФСК_INVEST.PLAN.4.78(v0.1)" xfId="132"/>
    <cellStyle name="_Расчет RAB_Лен и МОЭСК_с 2010 года_14.04.2009_со сглаж_version 3.0_без ФСК_INVEST.WARM.PLAN.4.78(v0.1)" xfId="133"/>
    <cellStyle name="_Расчет RAB_Лен и МОЭСК_с 2010 года_14.04.2009_со сглаж_version 3.0_без ФСК_INVEST_WARM_PLAN" xfId="134"/>
    <cellStyle name="_Расчет RAB_Лен и МОЭСК_с 2010 года_14.04.2009_со сглаж_version 3.0_без ФСК_NADB.JNVLS.APTEKA.2011(v1.3.3)" xfId="135"/>
    <cellStyle name="_Расчет RAB_Лен и МОЭСК_с 2010 года_14.04.2009_со сглаж_version 3.0_без ФСК_NADB.JNVLS.APTEKA.2011(v1.3.4)" xfId="136"/>
    <cellStyle name="_Расчет RAB_Лен и МОЭСК_с 2010 года_14.04.2009_со сглаж_version 3.0_без ФСК_PREDEL.JKH.UTV.2011(v1.0.1)" xfId="137"/>
    <cellStyle name="_Расчет RAB_Лен и МОЭСК_с 2010 года_14.04.2009_со сглаж_version 3.0_без ФСК_TEST.TEMPLATE" xfId="138"/>
    <cellStyle name="_Расчет RAB_Лен и МОЭСК_с 2010 года_14.04.2009_со сглаж_version 3.0_без ФСК_UPDATE.46EE.2011.TO.1.1" xfId="139"/>
    <cellStyle name="_Расчет RAB_Лен и МОЭСК_с 2010 года_14.04.2009_со сглаж_version 3.0_без ФСК_UPDATE.BALANCE.WARM.2011YEAR.TO.1.1" xfId="140"/>
    <cellStyle name="_Свод по ИПР (2)" xfId="141"/>
    <cellStyle name="_Справочник затрат_ЛХ_20.10.05" xfId="142"/>
    <cellStyle name="_таблицы для расчетов28-04-08_2006-2009_прибыль корр_по ИА" xfId="143"/>
    <cellStyle name="_таблицы для расчетов28-04-08_2006-2009с ИА" xfId="144"/>
    <cellStyle name="_Форма 6  РТК.xls(отчет по Адр пр. ЛО)" xfId="145"/>
    <cellStyle name="_Формат разбивки по МРСК_РСК" xfId="146"/>
    <cellStyle name="_Формат_для Согласования" xfId="147"/>
    <cellStyle name="_ХХХ Прил 2 Формы бюджетных документов 2007" xfId="148"/>
    <cellStyle name="_экон.форм-т ВО 1 с разбивкой" xfId="149"/>
    <cellStyle name="’К‰Э [0.00]" xfId="150"/>
    <cellStyle name="”€ќђќ‘ћ‚›‰" xfId="152"/>
    <cellStyle name="”€љ‘€ђћ‚ђќќ›‰" xfId="153"/>
    <cellStyle name="”ќђќ‘ћ‚›‰" xfId="154"/>
    <cellStyle name="”љ‘ђћ‚ђќќ›‰" xfId="155"/>
    <cellStyle name="„…ќ…†ќ›‰" xfId="156"/>
    <cellStyle name="€’ћѓћ‚›‰" xfId="159"/>
    <cellStyle name="‡ђѓћ‹ћ‚ћљ1" xfId="157"/>
    <cellStyle name="‡ђѓћ‹ћ‚ћљ2" xfId="158"/>
    <cellStyle name="’ћѓћ‚›‰" xfId="151"/>
    <cellStyle name="1Normal" xfId="160"/>
    <cellStyle name="20% - Accent1" xfId="161"/>
    <cellStyle name="20% - Accent1 2" xfId="162"/>
    <cellStyle name="20% - Accent1 3" xfId="163"/>
    <cellStyle name="20% - Accent1_46EE.2011(v1.0)" xfId="164"/>
    <cellStyle name="20% - Accent2" xfId="165"/>
    <cellStyle name="20% - Accent2 2" xfId="166"/>
    <cellStyle name="20% - Accent2 3" xfId="167"/>
    <cellStyle name="20% - Accent2_46EE.2011(v1.0)" xfId="168"/>
    <cellStyle name="20% - Accent3" xfId="169"/>
    <cellStyle name="20% - Accent3 2" xfId="170"/>
    <cellStyle name="20% - Accent3 3" xfId="171"/>
    <cellStyle name="20% - Accent3_46EE.2011(v1.0)" xfId="172"/>
    <cellStyle name="20% - Accent4" xfId="173"/>
    <cellStyle name="20% - Accent4 2" xfId="174"/>
    <cellStyle name="20% - Accent4 3" xfId="175"/>
    <cellStyle name="20% - Accent4_46EE.2011(v1.0)" xfId="176"/>
    <cellStyle name="20% - Accent5" xfId="177"/>
    <cellStyle name="20% - Accent5 2" xfId="178"/>
    <cellStyle name="20% - Accent5 3" xfId="179"/>
    <cellStyle name="20% - Accent5_46EE.2011(v1.0)" xfId="180"/>
    <cellStyle name="20% - Accent6" xfId="181"/>
    <cellStyle name="20% - Accent6 2" xfId="182"/>
    <cellStyle name="20% - Accent6 3" xfId="183"/>
    <cellStyle name="20% - Accent6_46EE.2011(v1.0)" xfId="184"/>
    <cellStyle name="20% - Акцент1" xfId="185" builtinId="30" customBuiltin="1"/>
    <cellStyle name="20% - Акцент1 10" xfId="186"/>
    <cellStyle name="20% - Акцент1 2" xfId="187"/>
    <cellStyle name="20% - Акцент1 2 2" xfId="188"/>
    <cellStyle name="20% - Акцент1 2 3" xfId="189"/>
    <cellStyle name="20% - Акцент1 2_46EE.2011(v1.0)" xfId="190"/>
    <cellStyle name="20% - Акцент1 3" xfId="191"/>
    <cellStyle name="20% - Акцент1 3 2" xfId="192"/>
    <cellStyle name="20% - Акцент1 3 3" xfId="193"/>
    <cellStyle name="20% - Акцент1 3_46EE.2011(v1.0)" xfId="194"/>
    <cellStyle name="20% - Акцент1 4" xfId="195"/>
    <cellStyle name="20% - Акцент1 4 2" xfId="196"/>
    <cellStyle name="20% - Акцент1 4 3" xfId="197"/>
    <cellStyle name="20% - Акцент1 4_46EE.2011(v1.0)" xfId="198"/>
    <cellStyle name="20% - Акцент1 5" xfId="199"/>
    <cellStyle name="20% - Акцент1 5 2" xfId="200"/>
    <cellStyle name="20% - Акцент1 5 3" xfId="201"/>
    <cellStyle name="20% - Акцент1 5_46EE.2011(v1.0)" xfId="202"/>
    <cellStyle name="20% - Акцент1 6" xfId="203"/>
    <cellStyle name="20% - Акцент1 6 2" xfId="204"/>
    <cellStyle name="20% - Акцент1 6 3" xfId="205"/>
    <cellStyle name="20% - Акцент1 6_46EE.2011(v1.0)" xfId="206"/>
    <cellStyle name="20% - Акцент1 7" xfId="207"/>
    <cellStyle name="20% - Акцент1 7 2" xfId="208"/>
    <cellStyle name="20% - Акцент1 7 3" xfId="209"/>
    <cellStyle name="20% - Акцент1 7_46EE.2011(v1.0)" xfId="210"/>
    <cellStyle name="20% - Акцент1 8" xfId="211"/>
    <cellStyle name="20% - Акцент1 8 2" xfId="212"/>
    <cellStyle name="20% - Акцент1 8 3" xfId="213"/>
    <cellStyle name="20% - Акцент1 8_46EE.2011(v1.0)" xfId="214"/>
    <cellStyle name="20% - Акцент1 9" xfId="215"/>
    <cellStyle name="20% - Акцент1 9 2" xfId="216"/>
    <cellStyle name="20% - Акцент1 9 3" xfId="217"/>
    <cellStyle name="20% - Акцент1 9_46EE.2011(v1.0)" xfId="218"/>
    <cellStyle name="20% - Акцент2" xfId="219" builtinId="34" customBuiltin="1"/>
    <cellStyle name="20% - Акцент2 10" xfId="220"/>
    <cellStyle name="20% - Акцент2 2" xfId="221"/>
    <cellStyle name="20% - Акцент2 2 2" xfId="222"/>
    <cellStyle name="20% - Акцент2 2 3" xfId="223"/>
    <cellStyle name="20% - Акцент2 2_46EE.2011(v1.0)" xfId="224"/>
    <cellStyle name="20% - Акцент2 3" xfId="225"/>
    <cellStyle name="20% - Акцент2 3 2" xfId="226"/>
    <cellStyle name="20% - Акцент2 3 3" xfId="227"/>
    <cellStyle name="20% - Акцент2 3_46EE.2011(v1.0)" xfId="228"/>
    <cellStyle name="20% - Акцент2 4" xfId="229"/>
    <cellStyle name="20% - Акцент2 4 2" xfId="230"/>
    <cellStyle name="20% - Акцент2 4 3" xfId="231"/>
    <cellStyle name="20% - Акцент2 4_46EE.2011(v1.0)" xfId="232"/>
    <cellStyle name="20% - Акцент2 5" xfId="233"/>
    <cellStyle name="20% - Акцент2 5 2" xfId="234"/>
    <cellStyle name="20% - Акцент2 5 3" xfId="235"/>
    <cellStyle name="20% - Акцент2 5_46EE.2011(v1.0)" xfId="236"/>
    <cellStyle name="20% - Акцент2 6" xfId="237"/>
    <cellStyle name="20% - Акцент2 6 2" xfId="238"/>
    <cellStyle name="20% - Акцент2 6 3" xfId="239"/>
    <cellStyle name="20% - Акцент2 6_46EE.2011(v1.0)" xfId="240"/>
    <cellStyle name="20% - Акцент2 7" xfId="241"/>
    <cellStyle name="20% - Акцент2 7 2" xfId="242"/>
    <cellStyle name="20% - Акцент2 7 3" xfId="243"/>
    <cellStyle name="20% - Акцент2 7_46EE.2011(v1.0)" xfId="244"/>
    <cellStyle name="20% - Акцент2 8" xfId="245"/>
    <cellStyle name="20% - Акцент2 8 2" xfId="246"/>
    <cellStyle name="20% - Акцент2 8 3" xfId="247"/>
    <cellStyle name="20% - Акцент2 8_46EE.2011(v1.0)" xfId="248"/>
    <cellStyle name="20% - Акцент2 9" xfId="249"/>
    <cellStyle name="20% - Акцент2 9 2" xfId="250"/>
    <cellStyle name="20% - Акцент2 9 3" xfId="251"/>
    <cellStyle name="20% - Акцент2 9_46EE.2011(v1.0)" xfId="252"/>
    <cellStyle name="20% - Акцент3" xfId="253" builtinId="38" customBuiltin="1"/>
    <cellStyle name="20% - Акцент3 10" xfId="254"/>
    <cellStyle name="20% - Акцент3 2" xfId="255"/>
    <cellStyle name="20% - Акцент3 2 2" xfId="256"/>
    <cellStyle name="20% - Акцент3 2 3" xfId="257"/>
    <cellStyle name="20% - Акцент3 2_46EE.2011(v1.0)" xfId="258"/>
    <cellStyle name="20% - Акцент3 3" xfId="259"/>
    <cellStyle name="20% - Акцент3 3 2" xfId="260"/>
    <cellStyle name="20% - Акцент3 3 3" xfId="261"/>
    <cellStyle name="20% - Акцент3 3_46EE.2011(v1.0)" xfId="262"/>
    <cellStyle name="20% - Акцент3 4" xfId="263"/>
    <cellStyle name="20% - Акцент3 4 2" xfId="264"/>
    <cellStyle name="20% - Акцент3 4 3" xfId="265"/>
    <cellStyle name="20% - Акцент3 4_46EE.2011(v1.0)" xfId="266"/>
    <cellStyle name="20% - Акцент3 5" xfId="267"/>
    <cellStyle name="20% - Акцент3 5 2" xfId="268"/>
    <cellStyle name="20% - Акцент3 5 3" xfId="269"/>
    <cellStyle name="20% - Акцент3 5_46EE.2011(v1.0)" xfId="270"/>
    <cellStyle name="20% - Акцент3 6" xfId="271"/>
    <cellStyle name="20% - Акцент3 6 2" xfId="272"/>
    <cellStyle name="20% - Акцент3 6 3" xfId="273"/>
    <cellStyle name="20% - Акцент3 6_46EE.2011(v1.0)" xfId="274"/>
    <cellStyle name="20% - Акцент3 7" xfId="275"/>
    <cellStyle name="20% - Акцент3 7 2" xfId="276"/>
    <cellStyle name="20% - Акцент3 7 3" xfId="277"/>
    <cellStyle name="20% - Акцент3 7_46EE.2011(v1.0)" xfId="278"/>
    <cellStyle name="20% - Акцент3 8" xfId="279"/>
    <cellStyle name="20% - Акцент3 8 2" xfId="280"/>
    <cellStyle name="20% - Акцент3 8 3" xfId="281"/>
    <cellStyle name="20% - Акцент3 8_46EE.2011(v1.0)" xfId="282"/>
    <cellStyle name="20% - Акцент3 9" xfId="283"/>
    <cellStyle name="20% - Акцент3 9 2" xfId="284"/>
    <cellStyle name="20% - Акцент3 9 3" xfId="285"/>
    <cellStyle name="20% - Акцент3 9_46EE.2011(v1.0)" xfId="286"/>
    <cellStyle name="20% - Акцент4" xfId="287" builtinId="42" customBuiltin="1"/>
    <cellStyle name="20% - Акцент4 10" xfId="288"/>
    <cellStyle name="20% - Акцент4 2" xfId="289"/>
    <cellStyle name="20% - Акцент4 2 2" xfId="290"/>
    <cellStyle name="20% - Акцент4 2 3" xfId="291"/>
    <cellStyle name="20% - Акцент4 2_46EE.2011(v1.0)" xfId="292"/>
    <cellStyle name="20% - Акцент4 3" xfId="293"/>
    <cellStyle name="20% - Акцент4 3 2" xfId="294"/>
    <cellStyle name="20% - Акцент4 3 3" xfId="295"/>
    <cellStyle name="20% - Акцент4 3_46EE.2011(v1.0)" xfId="296"/>
    <cellStyle name="20% - Акцент4 4" xfId="297"/>
    <cellStyle name="20% - Акцент4 4 2" xfId="298"/>
    <cellStyle name="20% - Акцент4 4 3" xfId="299"/>
    <cellStyle name="20% - Акцент4 4_46EE.2011(v1.0)" xfId="300"/>
    <cellStyle name="20% - Акцент4 5" xfId="301"/>
    <cellStyle name="20% - Акцент4 5 2" xfId="302"/>
    <cellStyle name="20% - Акцент4 5 3" xfId="303"/>
    <cellStyle name="20% - Акцент4 5_46EE.2011(v1.0)" xfId="304"/>
    <cellStyle name="20% - Акцент4 6" xfId="305"/>
    <cellStyle name="20% - Акцент4 6 2" xfId="306"/>
    <cellStyle name="20% - Акцент4 6 3" xfId="307"/>
    <cellStyle name="20% - Акцент4 6_46EE.2011(v1.0)" xfId="308"/>
    <cellStyle name="20% - Акцент4 7" xfId="309"/>
    <cellStyle name="20% - Акцент4 7 2" xfId="310"/>
    <cellStyle name="20% - Акцент4 7 3" xfId="311"/>
    <cellStyle name="20% - Акцент4 7_46EE.2011(v1.0)" xfId="312"/>
    <cellStyle name="20% - Акцент4 8" xfId="313"/>
    <cellStyle name="20% - Акцент4 8 2" xfId="314"/>
    <cellStyle name="20% - Акцент4 8 3" xfId="315"/>
    <cellStyle name="20% - Акцент4 8_46EE.2011(v1.0)" xfId="316"/>
    <cellStyle name="20% - Акцент4 9" xfId="317"/>
    <cellStyle name="20% - Акцент4 9 2" xfId="318"/>
    <cellStyle name="20% - Акцент4 9 3" xfId="319"/>
    <cellStyle name="20% - Акцент4 9_46EE.2011(v1.0)" xfId="320"/>
    <cellStyle name="20% - Акцент5" xfId="321" builtinId="46" customBuiltin="1"/>
    <cellStyle name="20% - Акцент5 10" xfId="322"/>
    <cellStyle name="20% - Акцент5 2" xfId="323"/>
    <cellStyle name="20% - Акцент5 2 2" xfId="324"/>
    <cellStyle name="20% - Акцент5 2 3" xfId="325"/>
    <cellStyle name="20% - Акцент5 2_46EE.2011(v1.0)" xfId="326"/>
    <cellStyle name="20% - Акцент5 3" xfId="327"/>
    <cellStyle name="20% - Акцент5 3 2" xfId="328"/>
    <cellStyle name="20% - Акцент5 3 3" xfId="329"/>
    <cellStyle name="20% - Акцент5 3_46EE.2011(v1.0)" xfId="330"/>
    <cellStyle name="20% - Акцент5 4" xfId="331"/>
    <cellStyle name="20% - Акцент5 4 2" xfId="332"/>
    <cellStyle name="20% - Акцент5 4 3" xfId="333"/>
    <cellStyle name="20% - Акцент5 4_46EE.2011(v1.0)" xfId="334"/>
    <cellStyle name="20% - Акцент5 5" xfId="335"/>
    <cellStyle name="20% - Акцент5 5 2" xfId="336"/>
    <cellStyle name="20% - Акцент5 5 3" xfId="337"/>
    <cellStyle name="20% - Акцент5 5_46EE.2011(v1.0)" xfId="338"/>
    <cellStyle name="20% - Акцент5 6" xfId="339"/>
    <cellStyle name="20% - Акцент5 6 2" xfId="340"/>
    <cellStyle name="20% - Акцент5 6 3" xfId="341"/>
    <cellStyle name="20% - Акцент5 6_46EE.2011(v1.0)" xfId="342"/>
    <cellStyle name="20% - Акцент5 7" xfId="343"/>
    <cellStyle name="20% - Акцент5 7 2" xfId="344"/>
    <cellStyle name="20% - Акцент5 7 3" xfId="345"/>
    <cellStyle name="20% - Акцент5 7_46EE.2011(v1.0)" xfId="346"/>
    <cellStyle name="20% - Акцент5 8" xfId="347"/>
    <cellStyle name="20% - Акцент5 8 2" xfId="348"/>
    <cellStyle name="20% - Акцент5 8 3" xfId="349"/>
    <cellStyle name="20% - Акцент5 8_46EE.2011(v1.0)" xfId="350"/>
    <cellStyle name="20% - Акцент5 9" xfId="351"/>
    <cellStyle name="20% - Акцент5 9 2" xfId="352"/>
    <cellStyle name="20% - Акцент5 9 3" xfId="353"/>
    <cellStyle name="20% - Акцент5 9_46EE.2011(v1.0)" xfId="354"/>
    <cellStyle name="20% - Акцент6" xfId="355" builtinId="50" customBuiltin="1"/>
    <cellStyle name="20% - Акцент6 10" xfId="356"/>
    <cellStyle name="20% - Акцент6 2" xfId="357"/>
    <cellStyle name="20% - Акцент6 2 2" xfId="358"/>
    <cellStyle name="20% - Акцент6 2 3" xfId="359"/>
    <cellStyle name="20% - Акцент6 2_46EE.2011(v1.0)" xfId="360"/>
    <cellStyle name="20% - Акцент6 3" xfId="361"/>
    <cellStyle name="20% - Акцент6 3 2" xfId="362"/>
    <cellStyle name="20% - Акцент6 3 3" xfId="363"/>
    <cellStyle name="20% - Акцент6 3_46EE.2011(v1.0)" xfId="364"/>
    <cellStyle name="20% - Акцент6 4" xfId="365"/>
    <cellStyle name="20% - Акцент6 4 2" xfId="366"/>
    <cellStyle name="20% - Акцент6 4 3" xfId="367"/>
    <cellStyle name="20% - Акцент6 4_46EE.2011(v1.0)" xfId="368"/>
    <cellStyle name="20% - Акцент6 5" xfId="369"/>
    <cellStyle name="20% - Акцент6 5 2" xfId="370"/>
    <cellStyle name="20% - Акцент6 5 3" xfId="371"/>
    <cellStyle name="20% - Акцент6 5_46EE.2011(v1.0)" xfId="372"/>
    <cellStyle name="20% - Акцент6 6" xfId="373"/>
    <cellStyle name="20% - Акцент6 6 2" xfId="374"/>
    <cellStyle name="20% - Акцент6 6 3" xfId="375"/>
    <cellStyle name="20% - Акцент6 6_46EE.2011(v1.0)" xfId="376"/>
    <cellStyle name="20% - Акцент6 7" xfId="377"/>
    <cellStyle name="20% - Акцент6 7 2" xfId="378"/>
    <cellStyle name="20% - Акцент6 7 3" xfId="379"/>
    <cellStyle name="20% - Акцент6 7_46EE.2011(v1.0)" xfId="380"/>
    <cellStyle name="20% - Акцент6 8" xfId="381"/>
    <cellStyle name="20% - Акцент6 8 2" xfId="382"/>
    <cellStyle name="20% - Акцент6 8 3" xfId="383"/>
    <cellStyle name="20% - Акцент6 8_46EE.2011(v1.0)" xfId="384"/>
    <cellStyle name="20% - Акцент6 9" xfId="385"/>
    <cellStyle name="20% - Акцент6 9 2" xfId="386"/>
    <cellStyle name="20% - Акцент6 9 3" xfId="387"/>
    <cellStyle name="20% - Акцент6 9_46EE.2011(v1.0)" xfId="388"/>
    <cellStyle name="40% - Accent1" xfId="389"/>
    <cellStyle name="40% - Accent1 2" xfId="390"/>
    <cellStyle name="40% - Accent1 3" xfId="391"/>
    <cellStyle name="40% - Accent1_46EE.2011(v1.0)" xfId="392"/>
    <cellStyle name="40% - Accent2" xfId="393"/>
    <cellStyle name="40% - Accent2 2" xfId="394"/>
    <cellStyle name="40% - Accent2 3" xfId="395"/>
    <cellStyle name="40% - Accent2_46EE.2011(v1.0)" xfId="396"/>
    <cellStyle name="40% - Accent3" xfId="397"/>
    <cellStyle name="40% - Accent3 2" xfId="398"/>
    <cellStyle name="40% - Accent3 3" xfId="399"/>
    <cellStyle name="40% - Accent3_46EE.2011(v1.0)" xfId="400"/>
    <cellStyle name="40% - Accent4" xfId="401"/>
    <cellStyle name="40% - Accent4 2" xfId="402"/>
    <cellStyle name="40% - Accent4 3" xfId="403"/>
    <cellStyle name="40% - Accent4_46EE.2011(v1.0)" xfId="404"/>
    <cellStyle name="40% - Accent5" xfId="405"/>
    <cellStyle name="40% - Accent5 2" xfId="406"/>
    <cellStyle name="40% - Accent5 3" xfId="407"/>
    <cellStyle name="40% - Accent5_46EE.2011(v1.0)" xfId="408"/>
    <cellStyle name="40% - Accent6" xfId="409"/>
    <cellStyle name="40% - Accent6 2" xfId="410"/>
    <cellStyle name="40% - Accent6 3" xfId="411"/>
    <cellStyle name="40% - Accent6_46EE.2011(v1.0)" xfId="412"/>
    <cellStyle name="40% - Акцент1" xfId="413" builtinId="31" customBuiltin="1"/>
    <cellStyle name="40% - Акцент1 10" xfId="414"/>
    <cellStyle name="40% - Акцент1 2" xfId="415"/>
    <cellStyle name="40% - Акцент1 2 2" xfId="416"/>
    <cellStyle name="40% - Акцент1 2 3" xfId="417"/>
    <cellStyle name="40% - Акцент1 2_46EE.2011(v1.0)" xfId="418"/>
    <cellStyle name="40% - Акцент1 3" xfId="419"/>
    <cellStyle name="40% - Акцент1 3 2" xfId="420"/>
    <cellStyle name="40% - Акцент1 3 3" xfId="421"/>
    <cellStyle name="40% - Акцент1 3_46EE.2011(v1.0)" xfId="422"/>
    <cellStyle name="40% - Акцент1 4" xfId="423"/>
    <cellStyle name="40% - Акцент1 4 2" xfId="424"/>
    <cellStyle name="40% - Акцент1 4 3" xfId="425"/>
    <cellStyle name="40% - Акцент1 4_46EE.2011(v1.0)" xfId="426"/>
    <cellStyle name="40% - Акцент1 5" xfId="427"/>
    <cellStyle name="40% - Акцент1 5 2" xfId="428"/>
    <cellStyle name="40% - Акцент1 5 3" xfId="429"/>
    <cellStyle name="40% - Акцент1 5_46EE.2011(v1.0)" xfId="430"/>
    <cellStyle name="40% - Акцент1 6" xfId="431"/>
    <cellStyle name="40% - Акцент1 6 2" xfId="432"/>
    <cellStyle name="40% - Акцент1 6 3" xfId="433"/>
    <cellStyle name="40% - Акцент1 6_46EE.2011(v1.0)" xfId="434"/>
    <cellStyle name="40% - Акцент1 7" xfId="435"/>
    <cellStyle name="40% - Акцент1 7 2" xfId="436"/>
    <cellStyle name="40% - Акцент1 7 3" xfId="437"/>
    <cellStyle name="40% - Акцент1 7_46EE.2011(v1.0)" xfId="438"/>
    <cellStyle name="40% - Акцент1 8" xfId="439"/>
    <cellStyle name="40% - Акцент1 8 2" xfId="440"/>
    <cellStyle name="40% - Акцент1 8 3" xfId="441"/>
    <cellStyle name="40% - Акцент1 8_46EE.2011(v1.0)" xfId="442"/>
    <cellStyle name="40% - Акцент1 9" xfId="443"/>
    <cellStyle name="40% - Акцент1 9 2" xfId="444"/>
    <cellStyle name="40% - Акцент1 9 3" xfId="445"/>
    <cellStyle name="40% - Акцент1 9_46EE.2011(v1.0)" xfId="446"/>
    <cellStyle name="40% - Акцент2" xfId="447" builtinId="35" customBuiltin="1"/>
    <cellStyle name="40% - Акцент2 10" xfId="448"/>
    <cellStyle name="40% - Акцент2 2" xfId="449"/>
    <cellStyle name="40% - Акцент2 2 2" xfId="450"/>
    <cellStyle name="40% - Акцент2 2 3" xfId="451"/>
    <cellStyle name="40% - Акцент2 2_46EE.2011(v1.0)" xfId="452"/>
    <cellStyle name="40% - Акцент2 3" xfId="453"/>
    <cellStyle name="40% - Акцент2 3 2" xfId="454"/>
    <cellStyle name="40% - Акцент2 3 3" xfId="455"/>
    <cellStyle name="40% - Акцент2 3_46EE.2011(v1.0)" xfId="456"/>
    <cellStyle name="40% - Акцент2 4" xfId="457"/>
    <cellStyle name="40% - Акцент2 4 2" xfId="458"/>
    <cellStyle name="40% - Акцент2 4 3" xfId="459"/>
    <cellStyle name="40% - Акцент2 4_46EE.2011(v1.0)" xfId="460"/>
    <cellStyle name="40% - Акцент2 5" xfId="461"/>
    <cellStyle name="40% - Акцент2 5 2" xfId="462"/>
    <cellStyle name="40% - Акцент2 5 3" xfId="463"/>
    <cellStyle name="40% - Акцент2 5_46EE.2011(v1.0)" xfId="464"/>
    <cellStyle name="40% - Акцент2 6" xfId="465"/>
    <cellStyle name="40% - Акцент2 6 2" xfId="466"/>
    <cellStyle name="40% - Акцент2 6 3" xfId="467"/>
    <cellStyle name="40% - Акцент2 6_46EE.2011(v1.0)" xfId="468"/>
    <cellStyle name="40% - Акцент2 7" xfId="469"/>
    <cellStyle name="40% - Акцент2 7 2" xfId="470"/>
    <cellStyle name="40% - Акцент2 7 3" xfId="471"/>
    <cellStyle name="40% - Акцент2 7_46EE.2011(v1.0)" xfId="472"/>
    <cellStyle name="40% - Акцент2 8" xfId="473"/>
    <cellStyle name="40% - Акцент2 8 2" xfId="474"/>
    <cellStyle name="40% - Акцент2 8 3" xfId="475"/>
    <cellStyle name="40% - Акцент2 8_46EE.2011(v1.0)" xfId="476"/>
    <cellStyle name="40% - Акцент2 9" xfId="477"/>
    <cellStyle name="40% - Акцент2 9 2" xfId="478"/>
    <cellStyle name="40% - Акцент2 9 3" xfId="479"/>
    <cellStyle name="40% - Акцент2 9_46EE.2011(v1.0)" xfId="480"/>
    <cellStyle name="40% - Акцент3" xfId="481" builtinId="39" customBuiltin="1"/>
    <cellStyle name="40% - Акцент3 10" xfId="482"/>
    <cellStyle name="40% - Акцент3 2" xfId="483"/>
    <cellStyle name="40% - Акцент3 2 2" xfId="484"/>
    <cellStyle name="40% - Акцент3 2 3" xfId="485"/>
    <cellStyle name="40% - Акцент3 2_46EE.2011(v1.0)" xfId="486"/>
    <cellStyle name="40% - Акцент3 3" xfId="487"/>
    <cellStyle name="40% - Акцент3 3 2" xfId="488"/>
    <cellStyle name="40% - Акцент3 3 3" xfId="489"/>
    <cellStyle name="40% - Акцент3 3_46EE.2011(v1.0)" xfId="490"/>
    <cellStyle name="40% - Акцент3 4" xfId="491"/>
    <cellStyle name="40% - Акцент3 4 2" xfId="492"/>
    <cellStyle name="40% - Акцент3 4 3" xfId="493"/>
    <cellStyle name="40% - Акцент3 4_46EE.2011(v1.0)" xfId="494"/>
    <cellStyle name="40% - Акцент3 5" xfId="495"/>
    <cellStyle name="40% - Акцент3 5 2" xfId="496"/>
    <cellStyle name="40% - Акцент3 5 3" xfId="497"/>
    <cellStyle name="40% - Акцент3 5_46EE.2011(v1.0)" xfId="498"/>
    <cellStyle name="40% - Акцент3 6" xfId="499"/>
    <cellStyle name="40% - Акцент3 6 2" xfId="500"/>
    <cellStyle name="40% - Акцент3 6 3" xfId="501"/>
    <cellStyle name="40% - Акцент3 6_46EE.2011(v1.0)" xfId="502"/>
    <cellStyle name="40% - Акцент3 7" xfId="503"/>
    <cellStyle name="40% - Акцент3 7 2" xfId="504"/>
    <cellStyle name="40% - Акцент3 7 3" xfId="505"/>
    <cellStyle name="40% - Акцент3 7_46EE.2011(v1.0)" xfId="506"/>
    <cellStyle name="40% - Акцент3 8" xfId="507"/>
    <cellStyle name="40% - Акцент3 8 2" xfId="508"/>
    <cellStyle name="40% - Акцент3 8 3" xfId="509"/>
    <cellStyle name="40% - Акцент3 8_46EE.2011(v1.0)" xfId="510"/>
    <cellStyle name="40% - Акцент3 9" xfId="511"/>
    <cellStyle name="40% - Акцент3 9 2" xfId="512"/>
    <cellStyle name="40% - Акцент3 9 3" xfId="513"/>
    <cellStyle name="40% - Акцент3 9_46EE.2011(v1.0)" xfId="514"/>
    <cellStyle name="40% - Акцент4" xfId="515" builtinId="43" customBuiltin="1"/>
    <cellStyle name="40% - Акцент4 10" xfId="516"/>
    <cellStyle name="40% - Акцент4 2" xfId="517"/>
    <cellStyle name="40% - Акцент4 2 2" xfId="518"/>
    <cellStyle name="40% - Акцент4 2 3" xfId="519"/>
    <cellStyle name="40% - Акцент4 2_46EE.2011(v1.0)" xfId="520"/>
    <cellStyle name="40% - Акцент4 3" xfId="521"/>
    <cellStyle name="40% - Акцент4 3 2" xfId="522"/>
    <cellStyle name="40% - Акцент4 3 3" xfId="523"/>
    <cellStyle name="40% - Акцент4 3_46EE.2011(v1.0)" xfId="524"/>
    <cellStyle name="40% - Акцент4 4" xfId="525"/>
    <cellStyle name="40% - Акцент4 4 2" xfId="526"/>
    <cellStyle name="40% - Акцент4 4 3" xfId="527"/>
    <cellStyle name="40% - Акцент4 4_46EE.2011(v1.0)" xfId="528"/>
    <cellStyle name="40% - Акцент4 5" xfId="529"/>
    <cellStyle name="40% - Акцент4 5 2" xfId="530"/>
    <cellStyle name="40% - Акцент4 5 3" xfId="531"/>
    <cellStyle name="40% - Акцент4 5_46EE.2011(v1.0)" xfId="532"/>
    <cellStyle name="40% - Акцент4 6" xfId="533"/>
    <cellStyle name="40% - Акцент4 6 2" xfId="534"/>
    <cellStyle name="40% - Акцент4 6 3" xfId="535"/>
    <cellStyle name="40% - Акцент4 6_46EE.2011(v1.0)" xfId="536"/>
    <cellStyle name="40% - Акцент4 7" xfId="537"/>
    <cellStyle name="40% - Акцент4 7 2" xfId="538"/>
    <cellStyle name="40% - Акцент4 7 3" xfId="539"/>
    <cellStyle name="40% - Акцент4 7_46EE.2011(v1.0)" xfId="540"/>
    <cellStyle name="40% - Акцент4 8" xfId="541"/>
    <cellStyle name="40% - Акцент4 8 2" xfId="542"/>
    <cellStyle name="40% - Акцент4 8 3" xfId="543"/>
    <cellStyle name="40% - Акцент4 8_46EE.2011(v1.0)" xfId="544"/>
    <cellStyle name="40% - Акцент4 9" xfId="545"/>
    <cellStyle name="40% - Акцент4 9 2" xfId="546"/>
    <cellStyle name="40% - Акцент4 9 3" xfId="547"/>
    <cellStyle name="40% - Акцент4 9_46EE.2011(v1.0)" xfId="548"/>
    <cellStyle name="40% - Акцент5" xfId="549" builtinId="47" customBuiltin="1"/>
    <cellStyle name="40% - Акцент5 10" xfId="550"/>
    <cellStyle name="40% - Акцент5 2" xfId="551"/>
    <cellStyle name="40% - Акцент5 2 2" xfId="552"/>
    <cellStyle name="40% - Акцент5 2 3" xfId="553"/>
    <cellStyle name="40% - Акцент5 2_46EE.2011(v1.0)" xfId="554"/>
    <cellStyle name="40% - Акцент5 3" xfId="555"/>
    <cellStyle name="40% - Акцент5 3 2" xfId="556"/>
    <cellStyle name="40% - Акцент5 3 3" xfId="557"/>
    <cellStyle name="40% - Акцент5 3_46EE.2011(v1.0)" xfId="558"/>
    <cellStyle name="40% - Акцент5 4" xfId="559"/>
    <cellStyle name="40% - Акцент5 4 2" xfId="560"/>
    <cellStyle name="40% - Акцент5 4 3" xfId="561"/>
    <cellStyle name="40% - Акцент5 4_46EE.2011(v1.0)" xfId="562"/>
    <cellStyle name="40% - Акцент5 5" xfId="563"/>
    <cellStyle name="40% - Акцент5 5 2" xfId="564"/>
    <cellStyle name="40% - Акцент5 5 3" xfId="565"/>
    <cellStyle name="40% - Акцент5 5_46EE.2011(v1.0)" xfId="566"/>
    <cellStyle name="40% - Акцент5 6" xfId="567"/>
    <cellStyle name="40% - Акцент5 6 2" xfId="568"/>
    <cellStyle name="40% - Акцент5 6 3" xfId="569"/>
    <cellStyle name="40% - Акцент5 6_46EE.2011(v1.0)" xfId="570"/>
    <cellStyle name="40% - Акцент5 7" xfId="571"/>
    <cellStyle name="40% - Акцент5 7 2" xfId="572"/>
    <cellStyle name="40% - Акцент5 7 3" xfId="573"/>
    <cellStyle name="40% - Акцент5 7_46EE.2011(v1.0)" xfId="574"/>
    <cellStyle name="40% - Акцент5 8" xfId="575"/>
    <cellStyle name="40% - Акцент5 8 2" xfId="576"/>
    <cellStyle name="40% - Акцент5 8 3" xfId="577"/>
    <cellStyle name="40% - Акцент5 8_46EE.2011(v1.0)" xfId="578"/>
    <cellStyle name="40% - Акцент5 9" xfId="579"/>
    <cellStyle name="40% - Акцент5 9 2" xfId="580"/>
    <cellStyle name="40% - Акцент5 9 3" xfId="581"/>
    <cellStyle name="40% - Акцент5 9_46EE.2011(v1.0)" xfId="582"/>
    <cellStyle name="40% - Акцент6" xfId="583" builtinId="51" customBuiltin="1"/>
    <cellStyle name="40% - Акцент6 10" xfId="584"/>
    <cellStyle name="40% - Акцент6 2" xfId="585"/>
    <cellStyle name="40% - Акцент6 2 2" xfId="586"/>
    <cellStyle name="40% - Акцент6 2 3" xfId="587"/>
    <cellStyle name="40% - Акцент6 2_46EE.2011(v1.0)" xfId="588"/>
    <cellStyle name="40% - Акцент6 3" xfId="589"/>
    <cellStyle name="40% - Акцент6 3 2" xfId="590"/>
    <cellStyle name="40% - Акцент6 3 3" xfId="591"/>
    <cellStyle name="40% - Акцент6 3_46EE.2011(v1.0)" xfId="592"/>
    <cellStyle name="40% - Акцент6 4" xfId="593"/>
    <cellStyle name="40% - Акцент6 4 2" xfId="594"/>
    <cellStyle name="40% - Акцент6 4 3" xfId="595"/>
    <cellStyle name="40% - Акцент6 4_46EE.2011(v1.0)" xfId="596"/>
    <cellStyle name="40% - Акцент6 5" xfId="597"/>
    <cellStyle name="40% - Акцент6 5 2" xfId="598"/>
    <cellStyle name="40% - Акцент6 5 3" xfId="599"/>
    <cellStyle name="40% - Акцент6 5_46EE.2011(v1.0)" xfId="600"/>
    <cellStyle name="40% - Акцент6 6" xfId="601"/>
    <cellStyle name="40% - Акцент6 6 2" xfId="602"/>
    <cellStyle name="40% - Акцент6 6 3" xfId="603"/>
    <cellStyle name="40% - Акцент6 6_46EE.2011(v1.0)" xfId="604"/>
    <cellStyle name="40% - Акцент6 7" xfId="605"/>
    <cellStyle name="40% - Акцент6 7 2" xfId="606"/>
    <cellStyle name="40% - Акцент6 7 3" xfId="607"/>
    <cellStyle name="40% - Акцент6 7_46EE.2011(v1.0)" xfId="608"/>
    <cellStyle name="40% - Акцент6 8" xfId="609"/>
    <cellStyle name="40% - Акцент6 8 2" xfId="610"/>
    <cellStyle name="40% - Акцент6 8 3" xfId="611"/>
    <cellStyle name="40% - Акцент6 8_46EE.2011(v1.0)" xfId="612"/>
    <cellStyle name="40% - Акцент6 9" xfId="613"/>
    <cellStyle name="40% - Акцент6 9 2" xfId="614"/>
    <cellStyle name="40% - Акцент6 9 3" xfId="615"/>
    <cellStyle name="40% - Акцент6 9_46EE.2011(v1.0)" xfId="616"/>
    <cellStyle name="60% - Accent1" xfId="617"/>
    <cellStyle name="60% - Accent2" xfId="618"/>
    <cellStyle name="60% - Accent3" xfId="619"/>
    <cellStyle name="60% - Accent4" xfId="620"/>
    <cellStyle name="60% - Accent5" xfId="621"/>
    <cellStyle name="60% - Accent6" xfId="622"/>
    <cellStyle name="60% - Акцент1" xfId="623" builtinId="32" customBuiltin="1"/>
    <cellStyle name="60% - Акцент1 2" xfId="624"/>
    <cellStyle name="60% - Акцент1 2 2" xfId="625"/>
    <cellStyle name="60% - Акцент1 3" xfId="626"/>
    <cellStyle name="60% - Акцент1 3 2" xfId="627"/>
    <cellStyle name="60% - Акцент1 4" xfId="628"/>
    <cellStyle name="60% - Акцент1 4 2" xfId="629"/>
    <cellStyle name="60% - Акцент1 5" xfId="630"/>
    <cellStyle name="60% - Акцент1 5 2" xfId="631"/>
    <cellStyle name="60% - Акцент1 6" xfId="632"/>
    <cellStyle name="60% - Акцент1 6 2" xfId="633"/>
    <cellStyle name="60% - Акцент1 7" xfId="634"/>
    <cellStyle name="60% - Акцент1 7 2" xfId="635"/>
    <cellStyle name="60% - Акцент1 8" xfId="636"/>
    <cellStyle name="60% - Акцент1 8 2" xfId="637"/>
    <cellStyle name="60% - Акцент1 9" xfId="638"/>
    <cellStyle name="60% - Акцент1 9 2" xfId="639"/>
    <cellStyle name="60% - Акцент2" xfId="640" builtinId="36" customBuiltin="1"/>
    <cellStyle name="60% - Акцент2 2" xfId="641"/>
    <cellStyle name="60% - Акцент2 2 2" xfId="642"/>
    <cellStyle name="60% - Акцент2 3" xfId="643"/>
    <cellStyle name="60% - Акцент2 3 2" xfId="644"/>
    <cellStyle name="60% - Акцент2 4" xfId="645"/>
    <cellStyle name="60% - Акцент2 4 2" xfId="646"/>
    <cellStyle name="60% - Акцент2 5" xfId="647"/>
    <cellStyle name="60% - Акцент2 5 2" xfId="648"/>
    <cellStyle name="60% - Акцент2 6" xfId="649"/>
    <cellStyle name="60% - Акцент2 6 2" xfId="650"/>
    <cellStyle name="60% - Акцент2 7" xfId="651"/>
    <cellStyle name="60% - Акцент2 7 2" xfId="652"/>
    <cellStyle name="60% - Акцент2 8" xfId="653"/>
    <cellStyle name="60% - Акцент2 8 2" xfId="654"/>
    <cellStyle name="60% - Акцент2 9" xfId="655"/>
    <cellStyle name="60% - Акцент2 9 2" xfId="656"/>
    <cellStyle name="60% - Акцент3" xfId="657" builtinId="40" customBuiltin="1"/>
    <cellStyle name="60% - Акцент3 2" xfId="658"/>
    <cellStyle name="60% - Акцент3 2 2" xfId="659"/>
    <cellStyle name="60% - Акцент3 3" xfId="660"/>
    <cellStyle name="60% - Акцент3 3 2" xfId="661"/>
    <cellStyle name="60% - Акцент3 4" xfId="662"/>
    <cellStyle name="60% - Акцент3 4 2" xfId="663"/>
    <cellStyle name="60% - Акцент3 5" xfId="664"/>
    <cellStyle name="60% - Акцент3 5 2" xfId="665"/>
    <cellStyle name="60% - Акцент3 6" xfId="666"/>
    <cellStyle name="60% - Акцент3 6 2" xfId="667"/>
    <cellStyle name="60% - Акцент3 7" xfId="668"/>
    <cellStyle name="60% - Акцент3 7 2" xfId="669"/>
    <cellStyle name="60% - Акцент3 8" xfId="670"/>
    <cellStyle name="60% - Акцент3 8 2" xfId="671"/>
    <cellStyle name="60% - Акцент3 9" xfId="672"/>
    <cellStyle name="60% - Акцент3 9 2" xfId="673"/>
    <cellStyle name="60% - Акцент4" xfId="674" builtinId="44" customBuiltin="1"/>
    <cellStyle name="60% - Акцент4 2" xfId="675"/>
    <cellStyle name="60% - Акцент4 2 2" xfId="676"/>
    <cellStyle name="60% - Акцент4 3" xfId="677"/>
    <cellStyle name="60% - Акцент4 3 2" xfId="678"/>
    <cellStyle name="60% - Акцент4 4" xfId="679"/>
    <cellStyle name="60% - Акцент4 4 2" xfId="680"/>
    <cellStyle name="60% - Акцент4 5" xfId="681"/>
    <cellStyle name="60% - Акцент4 5 2" xfId="682"/>
    <cellStyle name="60% - Акцент4 6" xfId="683"/>
    <cellStyle name="60% - Акцент4 6 2" xfId="684"/>
    <cellStyle name="60% - Акцент4 7" xfId="685"/>
    <cellStyle name="60% - Акцент4 7 2" xfId="686"/>
    <cellStyle name="60% - Акцент4 8" xfId="687"/>
    <cellStyle name="60% - Акцент4 8 2" xfId="688"/>
    <cellStyle name="60% - Акцент4 9" xfId="689"/>
    <cellStyle name="60% - Акцент4 9 2" xfId="690"/>
    <cellStyle name="60% - Акцент5" xfId="691" builtinId="48" customBuiltin="1"/>
    <cellStyle name="60% - Акцент5 2" xfId="692"/>
    <cellStyle name="60% - Акцент5 2 2" xfId="693"/>
    <cellStyle name="60% - Акцент5 3" xfId="694"/>
    <cellStyle name="60% - Акцент5 3 2" xfId="695"/>
    <cellStyle name="60% - Акцент5 4" xfId="696"/>
    <cellStyle name="60% - Акцент5 4 2" xfId="697"/>
    <cellStyle name="60% - Акцент5 5" xfId="698"/>
    <cellStyle name="60% - Акцент5 5 2" xfId="699"/>
    <cellStyle name="60% - Акцент5 6" xfId="700"/>
    <cellStyle name="60% - Акцент5 6 2" xfId="701"/>
    <cellStyle name="60% - Акцент5 7" xfId="702"/>
    <cellStyle name="60% - Акцент5 7 2" xfId="703"/>
    <cellStyle name="60% - Акцент5 8" xfId="704"/>
    <cellStyle name="60% - Акцент5 8 2" xfId="705"/>
    <cellStyle name="60% - Акцент5 9" xfId="706"/>
    <cellStyle name="60% - Акцент5 9 2" xfId="707"/>
    <cellStyle name="60% - Акцент6" xfId="708" builtinId="52" customBuiltin="1"/>
    <cellStyle name="60% - Акцент6 2" xfId="709"/>
    <cellStyle name="60% - Акцент6 2 2" xfId="710"/>
    <cellStyle name="60% - Акцент6 3" xfId="711"/>
    <cellStyle name="60% - Акцент6 3 2" xfId="712"/>
    <cellStyle name="60% - Акцент6 4" xfId="713"/>
    <cellStyle name="60% - Акцент6 4 2" xfId="714"/>
    <cellStyle name="60% - Акцент6 5" xfId="715"/>
    <cellStyle name="60% - Акцент6 5 2" xfId="716"/>
    <cellStyle name="60% - Акцент6 6" xfId="717"/>
    <cellStyle name="60% - Акцент6 6 2" xfId="718"/>
    <cellStyle name="60% - Акцент6 7" xfId="719"/>
    <cellStyle name="60% - Акцент6 7 2" xfId="720"/>
    <cellStyle name="60% - Акцент6 8" xfId="721"/>
    <cellStyle name="60% - Акцент6 8 2" xfId="722"/>
    <cellStyle name="60% - Акцент6 9" xfId="723"/>
    <cellStyle name="60% - Акцент6 9 2" xfId="724"/>
    <cellStyle name="Accent1" xfId="725"/>
    <cellStyle name="Accent2" xfId="726"/>
    <cellStyle name="Accent3" xfId="727"/>
    <cellStyle name="Accent4" xfId="728"/>
    <cellStyle name="Accent5" xfId="729"/>
    <cellStyle name="Accent6" xfId="730"/>
    <cellStyle name="Ăčďĺđńńűëęŕ" xfId="731"/>
    <cellStyle name="AFE" xfId="732"/>
    <cellStyle name="Áĺççŕůčňíűé" xfId="733"/>
    <cellStyle name="Äĺíĺćíűé [0]_(ňŕá 3č)" xfId="734"/>
    <cellStyle name="Äĺíĺćíűé_(ňŕá 3č)" xfId="735"/>
    <cellStyle name="Bad" xfId="736"/>
    <cellStyle name="Blue" xfId="737"/>
    <cellStyle name="Body_$Dollars" xfId="738"/>
    <cellStyle name="Calculation" xfId="739"/>
    <cellStyle name="Check Cell" xfId="740"/>
    <cellStyle name="Chek" xfId="741"/>
    <cellStyle name="Comma [0]_Adjusted FS 1299" xfId="742"/>
    <cellStyle name="Comma 0" xfId="743"/>
    <cellStyle name="Comma 0*" xfId="744"/>
    <cellStyle name="Comma 2" xfId="745"/>
    <cellStyle name="Comma 3*" xfId="746"/>
    <cellStyle name="Comma_Adjusted FS 1299" xfId="747"/>
    <cellStyle name="Comma0" xfId="748"/>
    <cellStyle name="Çŕůčňíűé" xfId="749"/>
    <cellStyle name="Currency [0]" xfId="750"/>
    <cellStyle name="Currency [0] 2" xfId="751"/>
    <cellStyle name="Currency [0] 2 2" xfId="752"/>
    <cellStyle name="Currency [0] 2 3" xfId="753"/>
    <cellStyle name="Currency [0] 2 4" xfId="754"/>
    <cellStyle name="Currency [0] 2 5" xfId="755"/>
    <cellStyle name="Currency [0] 2 6" xfId="756"/>
    <cellStyle name="Currency [0] 2 7" xfId="757"/>
    <cellStyle name="Currency [0] 2 8" xfId="758"/>
    <cellStyle name="Currency [0] 2 9" xfId="759"/>
    <cellStyle name="Currency [0] 3" xfId="760"/>
    <cellStyle name="Currency [0] 3 2" xfId="761"/>
    <cellStyle name="Currency [0] 3 3" xfId="762"/>
    <cellStyle name="Currency [0] 3 4" xfId="763"/>
    <cellStyle name="Currency [0] 3 5" xfId="764"/>
    <cellStyle name="Currency [0] 3 6" xfId="765"/>
    <cellStyle name="Currency [0] 3 7" xfId="766"/>
    <cellStyle name="Currency [0] 3 8" xfId="767"/>
    <cellStyle name="Currency [0] 3 9" xfId="768"/>
    <cellStyle name="Currency [0] 4" xfId="769"/>
    <cellStyle name="Currency [0] 4 2" xfId="770"/>
    <cellStyle name="Currency [0] 4 3" xfId="771"/>
    <cellStyle name="Currency [0] 4 4" xfId="772"/>
    <cellStyle name="Currency [0] 4 5" xfId="773"/>
    <cellStyle name="Currency [0] 4 6" xfId="774"/>
    <cellStyle name="Currency [0] 4 7" xfId="775"/>
    <cellStyle name="Currency [0] 4 8" xfId="776"/>
    <cellStyle name="Currency [0] 4 9" xfId="777"/>
    <cellStyle name="Currency [0] 5" xfId="778"/>
    <cellStyle name="Currency [0] 5 2" xfId="779"/>
    <cellStyle name="Currency [0] 5 3" xfId="780"/>
    <cellStyle name="Currency [0] 5 4" xfId="781"/>
    <cellStyle name="Currency [0] 5 5" xfId="782"/>
    <cellStyle name="Currency [0] 5 6" xfId="783"/>
    <cellStyle name="Currency [0] 5 7" xfId="784"/>
    <cellStyle name="Currency [0] 5 8" xfId="785"/>
    <cellStyle name="Currency [0] 5 9" xfId="786"/>
    <cellStyle name="Currency [0] 6" xfId="787"/>
    <cellStyle name="Currency [0] 6 2" xfId="788"/>
    <cellStyle name="Currency [0] 6 3" xfId="789"/>
    <cellStyle name="Currency [0] 7" xfId="790"/>
    <cellStyle name="Currency [0] 7 2" xfId="791"/>
    <cellStyle name="Currency [0] 7 3" xfId="792"/>
    <cellStyle name="Currency [0] 8" xfId="793"/>
    <cellStyle name="Currency [0] 8 2" xfId="794"/>
    <cellStyle name="Currency [0] 8 3" xfId="795"/>
    <cellStyle name="Currency 0" xfId="796"/>
    <cellStyle name="Currency 2" xfId="797"/>
    <cellStyle name="Currency_06_9m" xfId="798"/>
    <cellStyle name="Currency0" xfId="799"/>
    <cellStyle name="Currency2" xfId="800"/>
    <cellStyle name="Date" xfId="801"/>
    <cellStyle name="Date Aligned" xfId="802"/>
    <cellStyle name="Dates" xfId="803"/>
    <cellStyle name="Dezimal [0]_NEGS" xfId="804"/>
    <cellStyle name="Dezimal_NEGS" xfId="805"/>
    <cellStyle name="Dotted Line" xfId="806"/>
    <cellStyle name="E&amp;Y House" xfId="807"/>
    <cellStyle name="E-mail" xfId="808"/>
    <cellStyle name="E-mail 2" xfId="809"/>
    <cellStyle name="E-mail_EE.2REK.P2011.4.78(v0.3)" xfId="810"/>
    <cellStyle name="Euro" xfId="811"/>
    <cellStyle name="ew" xfId="812"/>
    <cellStyle name="Explanatory Tex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ixed" xfId="821"/>
    <cellStyle name="fo]_x000d__x000a_UserName=Murat Zelef_x000d__x000a_UserCompany=Bumerang_x000d__x000a__x000d__x000a_[File Paths]_x000d__x000a_WorkingDirectory=C:\EQUIS\DLWIN_x000d__x000a_DownLoader=C" xfId="822"/>
    <cellStyle name="Followed Hyperlink" xfId="823"/>
    <cellStyle name="Footnote" xfId="824"/>
    <cellStyle name="Good" xfId="825"/>
    <cellStyle name="hard no" xfId="826"/>
    <cellStyle name="Hard Percent" xfId="827"/>
    <cellStyle name="hardno" xfId="828"/>
    <cellStyle name="Header" xfId="829"/>
    <cellStyle name="Heading" xfId="830"/>
    <cellStyle name="Heading 1" xfId="831"/>
    <cellStyle name="Heading 2" xfId="832"/>
    <cellStyle name="Heading 3" xfId="833"/>
    <cellStyle name="Heading 4" xfId="834"/>
    <cellStyle name="Heading_GP.ITOG.4.78(v1.0) - для разделения" xfId="835"/>
    <cellStyle name="Heading2" xfId="836"/>
    <cellStyle name="Heading2 2" xfId="837"/>
    <cellStyle name="Heading2_EE.2REK.P2011.4.78(v0.3)" xfId="838"/>
    <cellStyle name="Hyperlink" xfId="839"/>
    <cellStyle name="Îáű÷íűé__FES" xfId="840"/>
    <cellStyle name="Îáû÷íûé_cogs" xfId="841"/>
    <cellStyle name="Îňęđűâŕâřŕ˙ń˙ ăčďĺđńńűëęŕ" xfId="842"/>
    <cellStyle name="Info" xfId="843"/>
    <cellStyle name="Input" xfId="844"/>
    <cellStyle name="InputCurrency" xfId="845"/>
    <cellStyle name="InputCurrency2" xfId="846"/>
    <cellStyle name="InputMultiple1" xfId="847"/>
    <cellStyle name="InputPercent1" xfId="848"/>
    <cellStyle name="Inputs" xfId="849"/>
    <cellStyle name="Inputs (const)" xfId="850"/>
    <cellStyle name="Inputs (const) 2" xfId="851"/>
    <cellStyle name="Inputs (const)_EE.2REK.P2011.4.78(v0.3)" xfId="852"/>
    <cellStyle name="Inputs 2" xfId="853"/>
    <cellStyle name="Inputs Co" xfId="854"/>
    <cellStyle name="Inputs_46EE.2011(v1.0)" xfId="855"/>
    <cellStyle name="Linked Cell" xfId="856"/>
    <cellStyle name="Millares [0]_RESULTS" xfId="857"/>
    <cellStyle name="Millares_RESULTS" xfId="858"/>
    <cellStyle name="Milliers [0]_RESULTS" xfId="859"/>
    <cellStyle name="Milliers_RESULTS" xfId="860"/>
    <cellStyle name="mnb" xfId="861"/>
    <cellStyle name="Moneda [0]_RESULTS" xfId="862"/>
    <cellStyle name="Moneda_RESULTS" xfId="863"/>
    <cellStyle name="Monétaire [0]_RESULTS" xfId="864"/>
    <cellStyle name="Monétaire_RESULTS" xfId="865"/>
    <cellStyle name="Multiple" xfId="866"/>
    <cellStyle name="Multiple1" xfId="867"/>
    <cellStyle name="MultipleBelow" xfId="868"/>
    <cellStyle name="namber" xfId="869"/>
    <cellStyle name="Neutral" xfId="870"/>
    <cellStyle name="Norma11l" xfId="871"/>
    <cellStyle name="normal" xfId="872"/>
    <cellStyle name="Normal - Style1" xfId="873"/>
    <cellStyle name="normal 10" xfId="874"/>
    <cellStyle name="Normal 2" xfId="875"/>
    <cellStyle name="Normal 2 2" xfId="876"/>
    <cellStyle name="Normal 2 3" xfId="877"/>
    <cellStyle name="normal 3" xfId="878"/>
    <cellStyle name="normal 4" xfId="879"/>
    <cellStyle name="normal 5" xfId="880"/>
    <cellStyle name="normal 6" xfId="881"/>
    <cellStyle name="normal 7" xfId="882"/>
    <cellStyle name="normal 8" xfId="883"/>
    <cellStyle name="normal 9" xfId="884"/>
    <cellStyle name="Normal." xfId="885"/>
    <cellStyle name="Normal_06_9m" xfId="886"/>
    <cellStyle name="Normal1" xfId="887"/>
    <cellStyle name="Normal2" xfId="888"/>
    <cellStyle name="NormalGB" xfId="889"/>
    <cellStyle name="Normalny_24. 02. 97." xfId="890"/>
    <cellStyle name="normбlnм_laroux" xfId="891"/>
    <cellStyle name="Note" xfId="892"/>
    <cellStyle name="number" xfId="893"/>
    <cellStyle name="Ôčíŕíńîâűé [0]_(ňŕá 3č)" xfId="894"/>
    <cellStyle name="Ôčíŕíńîâűé_(ňŕá 3č)" xfId="895"/>
    <cellStyle name="Option" xfId="896"/>
    <cellStyle name="Òûñÿ÷è [0]_cogs" xfId="897"/>
    <cellStyle name="Òûñÿ÷è_cogs" xfId="898"/>
    <cellStyle name="Output" xfId="899"/>
    <cellStyle name="Page Number" xfId="900"/>
    <cellStyle name="pb_page_heading_LS" xfId="901"/>
    <cellStyle name="Percent_RS_Lianozovo-Samara_9m01" xfId="902"/>
    <cellStyle name="Percent1" xfId="903"/>
    <cellStyle name="Piug" xfId="904"/>
    <cellStyle name="Plug" xfId="905"/>
    <cellStyle name="Price_Body" xfId="906"/>
    <cellStyle name="prochrek" xfId="907"/>
    <cellStyle name="Protected" xfId="908"/>
    <cellStyle name="Salomon Logo" xfId="909"/>
    <cellStyle name="SAPBEXaggData" xfId="910"/>
    <cellStyle name="SAPBEXaggDataEmph" xfId="911"/>
    <cellStyle name="SAPBEXaggItem" xfId="912"/>
    <cellStyle name="SAPBEXaggItemX" xfId="913"/>
    <cellStyle name="SAPBEXchaText" xfId="914"/>
    <cellStyle name="SAPBEXexcBad7" xfId="915"/>
    <cellStyle name="SAPBEXexcBad8" xfId="916"/>
    <cellStyle name="SAPBEXexcBad9" xfId="917"/>
    <cellStyle name="SAPBEXexcCritical4" xfId="918"/>
    <cellStyle name="SAPBEXexcCritical5" xfId="919"/>
    <cellStyle name="SAPBEXexcCritical6" xfId="920"/>
    <cellStyle name="SAPBEXexcGood1" xfId="921"/>
    <cellStyle name="SAPBEXexcGood2" xfId="922"/>
    <cellStyle name="SAPBEXexcGood3" xfId="923"/>
    <cellStyle name="SAPBEXfilterDrill" xfId="924"/>
    <cellStyle name="SAPBEXfilterItem" xfId="925"/>
    <cellStyle name="SAPBEXfilterText" xfId="926"/>
    <cellStyle name="SAPBEXformats" xfId="927"/>
    <cellStyle name="SAPBEXheaderItem" xfId="928"/>
    <cellStyle name="SAPBEXheaderText" xfId="929"/>
    <cellStyle name="SAPBEXHLevel0" xfId="930"/>
    <cellStyle name="SAPBEXHLevel0X" xfId="931"/>
    <cellStyle name="SAPBEXHLevel1" xfId="932"/>
    <cellStyle name="SAPBEXHLevel1X" xfId="933"/>
    <cellStyle name="SAPBEXHLevel2" xfId="934"/>
    <cellStyle name="SAPBEXHLevel2X" xfId="935"/>
    <cellStyle name="SAPBEXHLevel3" xfId="936"/>
    <cellStyle name="SAPBEXHLevel3X" xfId="937"/>
    <cellStyle name="SAPBEXinputData" xfId="938"/>
    <cellStyle name="SAPBEXresData" xfId="939"/>
    <cellStyle name="SAPBEXresDataEmph" xfId="940"/>
    <cellStyle name="SAPBEXresItem" xfId="941"/>
    <cellStyle name="SAPBEXresItemX" xfId="942"/>
    <cellStyle name="SAPBEXstdData" xfId="943"/>
    <cellStyle name="SAPBEXstdDataEmph" xfId="944"/>
    <cellStyle name="SAPBEXstdItem" xfId="945"/>
    <cellStyle name="SAPBEXstdItemX" xfId="946"/>
    <cellStyle name="SAPBEXtitle" xfId="947"/>
    <cellStyle name="SAPBEXundefined" xfId="948"/>
    <cellStyle name="st1" xfId="949"/>
    <cellStyle name="Standard_NEGS" xfId="950"/>
    <cellStyle name="Style 1" xfId="951"/>
    <cellStyle name="Table Head" xfId="952"/>
    <cellStyle name="Table Head Aligned" xfId="953"/>
    <cellStyle name="Table Head Blue" xfId="954"/>
    <cellStyle name="Table Head Green" xfId="955"/>
    <cellStyle name="Table Head_Val_Sum_Graph" xfId="956"/>
    <cellStyle name="Table Heading" xfId="957"/>
    <cellStyle name="Table Heading 2" xfId="958"/>
    <cellStyle name="Table Heading_EE.2REK.P2011.4.78(v0.3)" xfId="959"/>
    <cellStyle name="Table Text" xfId="960"/>
    <cellStyle name="Table Title" xfId="961"/>
    <cellStyle name="Table Units" xfId="962"/>
    <cellStyle name="Table_Header" xfId="963"/>
    <cellStyle name="Text" xfId="964"/>
    <cellStyle name="Text 1" xfId="965"/>
    <cellStyle name="Text Head" xfId="966"/>
    <cellStyle name="Text Head 1" xfId="967"/>
    <cellStyle name="Title" xfId="968"/>
    <cellStyle name="Total" xfId="969"/>
    <cellStyle name="TotalCurrency" xfId="970"/>
    <cellStyle name="Underline_Single" xfId="971"/>
    <cellStyle name="Unit" xfId="972"/>
    <cellStyle name="Warning Text" xfId="973"/>
    <cellStyle name="year" xfId="974"/>
    <cellStyle name="Акцент1" xfId="975" builtinId="29" customBuiltin="1"/>
    <cellStyle name="Акцент1 2" xfId="976"/>
    <cellStyle name="Акцент1 2 2" xfId="977"/>
    <cellStyle name="Акцент1 3" xfId="978"/>
    <cellStyle name="Акцент1 3 2" xfId="979"/>
    <cellStyle name="Акцент1 4" xfId="980"/>
    <cellStyle name="Акцент1 4 2" xfId="981"/>
    <cellStyle name="Акцент1 5" xfId="982"/>
    <cellStyle name="Акцент1 5 2" xfId="983"/>
    <cellStyle name="Акцент1 6" xfId="984"/>
    <cellStyle name="Акцент1 6 2" xfId="985"/>
    <cellStyle name="Акцент1 7" xfId="986"/>
    <cellStyle name="Акцент1 7 2" xfId="987"/>
    <cellStyle name="Акцент1 8" xfId="988"/>
    <cellStyle name="Акцент1 8 2" xfId="989"/>
    <cellStyle name="Акцент1 9" xfId="990"/>
    <cellStyle name="Акцент1 9 2" xfId="991"/>
    <cellStyle name="Акцент2" xfId="992" builtinId="33" customBuiltin="1"/>
    <cellStyle name="Акцент2 2" xfId="993"/>
    <cellStyle name="Акцент2 2 2" xfId="994"/>
    <cellStyle name="Акцент2 3" xfId="995"/>
    <cellStyle name="Акцент2 3 2" xfId="996"/>
    <cellStyle name="Акцент2 4" xfId="997"/>
    <cellStyle name="Акцент2 4 2" xfId="998"/>
    <cellStyle name="Акцент2 5" xfId="999"/>
    <cellStyle name="Акцент2 5 2" xfId="1000"/>
    <cellStyle name="Акцент2 6" xfId="1001"/>
    <cellStyle name="Акцент2 6 2" xfId="1002"/>
    <cellStyle name="Акцент2 7" xfId="1003"/>
    <cellStyle name="Акцент2 7 2" xfId="1004"/>
    <cellStyle name="Акцент2 8" xfId="1005"/>
    <cellStyle name="Акцент2 8 2" xfId="1006"/>
    <cellStyle name="Акцент2 9" xfId="1007"/>
    <cellStyle name="Акцент2 9 2" xfId="1008"/>
    <cellStyle name="Акцент3" xfId="1009" builtinId="37" customBuiltin="1"/>
    <cellStyle name="Акцент3 2" xfId="1010"/>
    <cellStyle name="Акцент3 2 2" xfId="1011"/>
    <cellStyle name="Акцент3 3" xfId="1012"/>
    <cellStyle name="Акцент3 3 2" xfId="1013"/>
    <cellStyle name="Акцент3 4" xfId="1014"/>
    <cellStyle name="Акцент3 4 2" xfId="1015"/>
    <cellStyle name="Акцент3 5" xfId="1016"/>
    <cellStyle name="Акцент3 5 2" xfId="1017"/>
    <cellStyle name="Акцент3 6" xfId="1018"/>
    <cellStyle name="Акцент3 6 2" xfId="1019"/>
    <cellStyle name="Акцент3 7" xfId="1020"/>
    <cellStyle name="Акцент3 7 2" xfId="1021"/>
    <cellStyle name="Акцент3 8" xfId="1022"/>
    <cellStyle name="Акцент3 8 2" xfId="1023"/>
    <cellStyle name="Акцент3 9" xfId="1024"/>
    <cellStyle name="Акцент3 9 2" xfId="1025"/>
    <cellStyle name="Акцент4" xfId="1026" builtinId="41" customBuiltin="1"/>
    <cellStyle name="Акцент4 2" xfId="1027"/>
    <cellStyle name="Акцент4 2 2" xfId="1028"/>
    <cellStyle name="Акцент4 3" xfId="1029"/>
    <cellStyle name="Акцент4 3 2" xfId="1030"/>
    <cellStyle name="Акцент4 4" xfId="1031"/>
    <cellStyle name="Акцент4 4 2" xfId="1032"/>
    <cellStyle name="Акцент4 5" xfId="1033"/>
    <cellStyle name="Акцент4 5 2" xfId="1034"/>
    <cellStyle name="Акцент4 6" xfId="1035"/>
    <cellStyle name="Акцент4 6 2" xfId="1036"/>
    <cellStyle name="Акцент4 7" xfId="1037"/>
    <cellStyle name="Акцент4 7 2" xfId="1038"/>
    <cellStyle name="Акцент4 8" xfId="1039"/>
    <cellStyle name="Акцент4 8 2" xfId="1040"/>
    <cellStyle name="Акцент4 9" xfId="1041"/>
    <cellStyle name="Акцент4 9 2" xfId="1042"/>
    <cellStyle name="Акцент5" xfId="1043" builtinId="45" customBuiltin="1"/>
    <cellStyle name="Акцент5 2" xfId="1044"/>
    <cellStyle name="Акцент5 2 2" xfId="1045"/>
    <cellStyle name="Акцент5 3" xfId="1046"/>
    <cellStyle name="Акцент5 3 2" xfId="1047"/>
    <cellStyle name="Акцент5 4" xfId="1048"/>
    <cellStyle name="Акцент5 4 2" xfId="1049"/>
    <cellStyle name="Акцент5 5" xfId="1050"/>
    <cellStyle name="Акцент5 5 2" xfId="1051"/>
    <cellStyle name="Акцент5 6" xfId="1052"/>
    <cellStyle name="Акцент5 6 2" xfId="1053"/>
    <cellStyle name="Акцент5 7" xfId="1054"/>
    <cellStyle name="Акцент5 7 2" xfId="1055"/>
    <cellStyle name="Акцент5 8" xfId="1056"/>
    <cellStyle name="Акцент5 8 2" xfId="1057"/>
    <cellStyle name="Акцент5 9" xfId="1058"/>
    <cellStyle name="Акцент5 9 2" xfId="1059"/>
    <cellStyle name="Акцент6" xfId="1060" builtinId="49" customBuiltin="1"/>
    <cellStyle name="Акцент6 2" xfId="1061"/>
    <cellStyle name="Акцент6 2 2" xfId="1062"/>
    <cellStyle name="Акцент6 3" xfId="1063"/>
    <cellStyle name="Акцент6 3 2" xfId="1064"/>
    <cellStyle name="Акцент6 4" xfId="1065"/>
    <cellStyle name="Акцент6 4 2" xfId="1066"/>
    <cellStyle name="Акцент6 5" xfId="1067"/>
    <cellStyle name="Акцент6 5 2" xfId="1068"/>
    <cellStyle name="Акцент6 6" xfId="1069"/>
    <cellStyle name="Акцент6 6 2" xfId="1070"/>
    <cellStyle name="Акцент6 7" xfId="1071"/>
    <cellStyle name="Акцент6 7 2" xfId="1072"/>
    <cellStyle name="Акцент6 8" xfId="1073"/>
    <cellStyle name="Акцент6 8 2" xfId="1074"/>
    <cellStyle name="Акцент6 9" xfId="1075"/>
    <cellStyle name="Акцент6 9 2" xfId="1076"/>
    <cellStyle name="Беззащитный" xfId="1077"/>
    <cellStyle name="Ввод " xfId="1078" builtinId="20" customBuiltin="1"/>
    <cellStyle name="Ввод  2" xfId="1079"/>
    <cellStyle name="Ввод  2 2" xfId="1080"/>
    <cellStyle name="Ввод  2_46EE.2011(v1.0)" xfId="1081"/>
    <cellStyle name="Ввод  3" xfId="1082"/>
    <cellStyle name="Ввод  3 2" xfId="1083"/>
    <cellStyle name="Ввод  3_46EE.2011(v1.0)" xfId="1084"/>
    <cellStyle name="Ввод  4" xfId="1085"/>
    <cellStyle name="Ввод  4 2" xfId="1086"/>
    <cellStyle name="Ввод  4_46EE.2011(v1.0)" xfId="1087"/>
    <cellStyle name="Ввод  5" xfId="1088"/>
    <cellStyle name="Ввод  5 2" xfId="1089"/>
    <cellStyle name="Ввод  5_46EE.2011(v1.0)" xfId="1090"/>
    <cellStyle name="Ввод  6" xfId="1091"/>
    <cellStyle name="Ввод  6 2" xfId="1092"/>
    <cellStyle name="Ввод  6_46EE.2011(v1.0)" xfId="1093"/>
    <cellStyle name="Ввод  7" xfId="1094"/>
    <cellStyle name="Ввод  7 2" xfId="1095"/>
    <cellStyle name="Ввод  7_46EE.2011(v1.0)" xfId="1096"/>
    <cellStyle name="Ввод  8" xfId="1097"/>
    <cellStyle name="Ввод  8 2" xfId="1098"/>
    <cellStyle name="Ввод  8_46EE.2011(v1.0)" xfId="1099"/>
    <cellStyle name="Ввод  9" xfId="1100"/>
    <cellStyle name="Ввод  9 2" xfId="1101"/>
    <cellStyle name="Ввод  9_46EE.2011(v1.0)" xfId="1102"/>
    <cellStyle name="Верт. заголовок" xfId="1103"/>
    <cellStyle name="Вес_продукта" xfId="1104"/>
    <cellStyle name="Вывод" xfId="1105" builtinId="21" customBuiltin="1"/>
    <cellStyle name="Вывод 2" xfId="1106"/>
    <cellStyle name="Вывод 2 2" xfId="1107"/>
    <cellStyle name="Вывод 2_46EE.2011(v1.0)" xfId="1108"/>
    <cellStyle name="Вывод 3" xfId="1109"/>
    <cellStyle name="Вывод 3 2" xfId="1110"/>
    <cellStyle name="Вывод 3_46EE.2011(v1.0)" xfId="1111"/>
    <cellStyle name="Вывод 4" xfId="1112"/>
    <cellStyle name="Вывод 4 2" xfId="1113"/>
    <cellStyle name="Вывод 4_46EE.2011(v1.0)" xfId="1114"/>
    <cellStyle name="Вывод 5" xfId="1115"/>
    <cellStyle name="Вывод 5 2" xfId="1116"/>
    <cellStyle name="Вывод 5_46EE.2011(v1.0)" xfId="1117"/>
    <cellStyle name="Вывод 6" xfId="1118"/>
    <cellStyle name="Вывод 6 2" xfId="1119"/>
    <cellStyle name="Вывод 6_46EE.2011(v1.0)" xfId="1120"/>
    <cellStyle name="Вывод 7" xfId="1121"/>
    <cellStyle name="Вывод 7 2" xfId="1122"/>
    <cellStyle name="Вывод 7_46EE.2011(v1.0)" xfId="1123"/>
    <cellStyle name="Вывод 8" xfId="1124"/>
    <cellStyle name="Вывод 8 2" xfId="1125"/>
    <cellStyle name="Вывод 8_46EE.2011(v1.0)" xfId="1126"/>
    <cellStyle name="Вывод 9" xfId="1127"/>
    <cellStyle name="Вывод 9 2" xfId="1128"/>
    <cellStyle name="Вывод 9_46EE.2011(v1.0)" xfId="1129"/>
    <cellStyle name="Вычисление" xfId="1130" builtinId="22" customBuiltin="1"/>
    <cellStyle name="Вычисление 2" xfId="1131"/>
    <cellStyle name="Вычисление 2 2" xfId="1132"/>
    <cellStyle name="Вычисление 2_46EE.2011(v1.0)" xfId="1133"/>
    <cellStyle name="Вычисление 3" xfId="1134"/>
    <cellStyle name="Вычисление 3 2" xfId="1135"/>
    <cellStyle name="Вычисление 3_46EE.2011(v1.0)" xfId="1136"/>
    <cellStyle name="Вычисление 4" xfId="1137"/>
    <cellStyle name="Вычисление 4 2" xfId="1138"/>
    <cellStyle name="Вычисление 4_46EE.2011(v1.0)" xfId="1139"/>
    <cellStyle name="Вычисление 5" xfId="1140"/>
    <cellStyle name="Вычисление 5 2" xfId="1141"/>
    <cellStyle name="Вычисление 5_46EE.2011(v1.0)" xfId="1142"/>
    <cellStyle name="Вычисление 6" xfId="1143"/>
    <cellStyle name="Вычисление 6 2" xfId="1144"/>
    <cellStyle name="Вычисление 6_46EE.2011(v1.0)" xfId="1145"/>
    <cellStyle name="Вычисление 7" xfId="1146"/>
    <cellStyle name="Вычисление 7 2" xfId="1147"/>
    <cellStyle name="Вычисление 7_46EE.2011(v1.0)" xfId="1148"/>
    <cellStyle name="Вычисление 8" xfId="1149"/>
    <cellStyle name="Вычисление 8 2" xfId="1150"/>
    <cellStyle name="Вычисление 8_46EE.2011(v1.0)" xfId="1151"/>
    <cellStyle name="Вычисление 9" xfId="1152"/>
    <cellStyle name="Вычисление 9 2" xfId="1153"/>
    <cellStyle name="Вычисление 9_46EE.2011(v1.0)" xfId="1154"/>
    <cellStyle name="Гиперссылка 2" xfId="1155"/>
    <cellStyle name="Гиперссылка 3" xfId="1156"/>
    <cellStyle name="Группа" xfId="1157"/>
    <cellStyle name="Группа 0" xfId="1158"/>
    <cellStyle name="Группа 1" xfId="1159"/>
    <cellStyle name="Группа 2" xfId="1160"/>
    <cellStyle name="Группа 3" xfId="1161"/>
    <cellStyle name="Группа 4" xfId="1162"/>
    <cellStyle name="Группа 5" xfId="1163"/>
    <cellStyle name="Группа 6" xfId="1164"/>
    <cellStyle name="Группа 7" xfId="1165"/>
    <cellStyle name="Группа 8" xfId="1166"/>
    <cellStyle name="Группа_additional slides_04.12.03 _1" xfId="1167"/>
    <cellStyle name="ДАТА" xfId="1168"/>
    <cellStyle name="ДАТА 2" xfId="1169"/>
    <cellStyle name="ДАТА 3" xfId="1170"/>
    <cellStyle name="ДАТА 4" xfId="1171"/>
    <cellStyle name="ДАТА 5" xfId="1172"/>
    <cellStyle name="ДАТА 6" xfId="1173"/>
    <cellStyle name="ДАТА 7" xfId="1174"/>
    <cellStyle name="ДАТА 8" xfId="1175"/>
    <cellStyle name="ДАТА 9" xfId="1176"/>
    <cellStyle name="ДАТА_1" xfId="1177"/>
    <cellStyle name="Денежный 2" xfId="1178"/>
    <cellStyle name="Денежный 2 2" xfId="1179"/>
    <cellStyle name="Денежный 2_OREP.KU.2011.MONTHLY.02(v0.1)" xfId="1180"/>
    <cellStyle name="Заголовок" xfId="1181"/>
    <cellStyle name="Заголовок 1" xfId="1182" builtinId="16" customBuiltin="1"/>
    <cellStyle name="Заголовок 1 2" xfId="1183"/>
    <cellStyle name="Заголовок 1 2 2" xfId="1184"/>
    <cellStyle name="Заголовок 1 2_46EE.2011(v1.0)" xfId="1185"/>
    <cellStyle name="Заголовок 1 3" xfId="1186"/>
    <cellStyle name="Заголовок 1 3 2" xfId="1187"/>
    <cellStyle name="Заголовок 1 3_46EE.2011(v1.0)" xfId="1188"/>
    <cellStyle name="Заголовок 1 4" xfId="1189"/>
    <cellStyle name="Заголовок 1 4 2" xfId="1190"/>
    <cellStyle name="Заголовок 1 4_46EE.2011(v1.0)" xfId="1191"/>
    <cellStyle name="Заголовок 1 5" xfId="1192"/>
    <cellStyle name="Заголовок 1 5 2" xfId="1193"/>
    <cellStyle name="Заголовок 1 5_46EE.2011(v1.0)" xfId="1194"/>
    <cellStyle name="Заголовок 1 6" xfId="1195"/>
    <cellStyle name="Заголовок 1 6 2" xfId="1196"/>
    <cellStyle name="Заголовок 1 6_46EE.2011(v1.0)" xfId="1197"/>
    <cellStyle name="Заголовок 1 7" xfId="1198"/>
    <cellStyle name="Заголовок 1 7 2" xfId="1199"/>
    <cellStyle name="Заголовок 1 7_46EE.2011(v1.0)" xfId="1200"/>
    <cellStyle name="Заголовок 1 8" xfId="1201"/>
    <cellStyle name="Заголовок 1 8 2" xfId="1202"/>
    <cellStyle name="Заголовок 1 8_46EE.2011(v1.0)" xfId="1203"/>
    <cellStyle name="Заголовок 1 9" xfId="1204"/>
    <cellStyle name="Заголовок 1 9 2" xfId="1205"/>
    <cellStyle name="Заголовок 1 9_46EE.2011(v1.0)" xfId="1206"/>
    <cellStyle name="Заголовок 2" xfId="1207" builtinId="17" customBuiltin="1"/>
    <cellStyle name="Заголовок 2 2" xfId="1208"/>
    <cellStyle name="Заголовок 2 2 2" xfId="1209"/>
    <cellStyle name="Заголовок 2 2_46EE.2011(v1.0)" xfId="1210"/>
    <cellStyle name="Заголовок 2 3" xfId="1211"/>
    <cellStyle name="Заголовок 2 3 2" xfId="1212"/>
    <cellStyle name="Заголовок 2 3_46EE.2011(v1.0)" xfId="1213"/>
    <cellStyle name="Заголовок 2 4" xfId="1214"/>
    <cellStyle name="Заголовок 2 4 2" xfId="1215"/>
    <cellStyle name="Заголовок 2 4_46EE.2011(v1.0)" xfId="1216"/>
    <cellStyle name="Заголовок 2 5" xfId="1217"/>
    <cellStyle name="Заголовок 2 5 2" xfId="1218"/>
    <cellStyle name="Заголовок 2 5_46EE.2011(v1.0)" xfId="1219"/>
    <cellStyle name="Заголовок 2 6" xfId="1220"/>
    <cellStyle name="Заголовок 2 6 2" xfId="1221"/>
    <cellStyle name="Заголовок 2 6_46EE.2011(v1.0)" xfId="1222"/>
    <cellStyle name="Заголовок 2 7" xfId="1223"/>
    <cellStyle name="Заголовок 2 7 2" xfId="1224"/>
    <cellStyle name="Заголовок 2 7_46EE.2011(v1.0)" xfId="1225"/>
    <cellStyle name="Заголовок 2 8" xfId="1226"/>
    <cellStyle name="Заголовок 2 8 2" xfId="1227"/>
    <cellStyle name="Заголовок 2 8_46EE.2011(v1.0)" xfId="1228"/>
    <cellStyle name="Заголовок 2 9" xfId="1229"/>
    <cellStyle name="Заголовок 2 9 2" xfId="1230"/>
    <cellStyle name="Заголовок 2 9_46EE.2011(v1.0)" xfId="1231"/>
    <cellStyle name="Заголовок 3" xfId="1232" builtinId="18" customBuiltin="1"/>
    <cellStyle name="Заголовок 3 2" xfId="1233"/>
    <cellStyle name="Заголовок 3 2 2" xfId="1234"/>
    <cellStyle name="Заголовок 3 2_46EE.2011(v1.0)" xfId="1235"/>
    <cellStyle name="Заголовок 3 3" xfId="1236"/>
    <cellStyle name="Заголовок 3 3 2" xfId="1237"/>
    <cellStyle name="Заголовок 3 3_46EE.2011(v1.0)" xfId="1238"/>
    <cellStyle name="Заголовок 3 4" xfId="1239"/>
    <cellStyle name="Заголовок 3 4 2" xfId="1240"/>
    <cellStyle name="Заголовок 3 4_46EE.2011(v1.0)" xfId="1241"/>
    <cellStyle name="Заголовок 3 5" xfId="1242"/>
    <cellStyle name="Заголовок 3 5 2" xfId="1243"/>
    <cellStyle name="Заголовок 3 5_46EE.2011(v1.0)" xfId="1244"/>
    <cellStyle name="Заголовок 3 6" xfId="1245"/>
    <cellStyle name="Заголовок 3 6 2" xfId="1246"/>
    <cellStyle name="Заголовок 3 6_46EE.2011(v1.0)" xfId="1247"/>
    <cellStyle name="Заголовок 3 7" xfId="1248"/>
    <cellStyle name="Заголовок 3 7 2" xfId="1249"/>
    <cellStyle name="Заголовок 3 7_46EE.2011(v1.0)" xfId="1250"/>
    <cellStyle name="Заголовок 3 8" xfId="1251"/>
    <cellStyle name="Заголовок 3 8 2" xfId="1252"/>
    <cellStyle name="Заголовок 3 8_46EE.2011(v1.0)" xfId="1253"/>
    <cellStyle name="Заголовок 3 9" xfId="1254"/>
    <cellStyle name="Заголовок 3 9 2" xfId="1255"/>
    <cellStyle name="Заголовок 3 9_46EE.2011(v1.0)" xfId="1256"/>
    <cellStyle name="Заголовок 4" xfId="1257" builtinId="19" customBuiltin="1"/>
    <cellStyle name="Заголовок 4 2" xfId="1258"/>
    <cellStyle name="Заголовок 4 2 2" xfId="1259"/>
    <cellStyle name="Заголовок 4 3" xfId="1260"/>
    <cellStyle name="Заголовок 4 3 2" xfId="1261"/>
    <cellStyle name="Заголовок 4 4" xfId="1262"/>
    <cellStyle name="Заголовок 4 4 2" xfId="1263"/>
    <cellStyle name="Заголовок 4 5" xfId="1264"/>
    <cellStyle name="Заголовок 4 5 2" xfId="1265"/>
    <cellStyle name="Заголовок 4 6" xfId="1266"/>
    <cellStyle name="Заголовок 4 6 2" xfId="1267"/>
    <cellStyle name="Заголовок 4 7" xfId="1268"/>
    <cellStyle name="Заголовок 4 7 2" xfId="1269"/>
    <cellStyle name="Заголовок 4 8" xfId="1270"/>
    <cellStyle name="Заголовок 4 8 2" xfId="1271"/>
    <cellStyle name="Заголовок 4 9" xfId="1272"/>
    <cellStyle name="Заголовок 4 9 2" xfId="1273"/>
    <cellStyle name="ЗАГОЛОВОК1" xfId="1274"/>
    <cellStyle name="ЗАГОЛОВОК2" xfId="1275"/>
    <cellStyle name="ЗаголовокСтолбца" xfId="1276"/>
    <cellStyle name="Защитный" xfId="1277"/>
    <cellStyle name="Значение" xfId="1278"/>
    <cellStyle name="Зоголовок" xfId="1279"/>
    <cellStyle name="Итог" xfId="1280" builtinId="25" customBuiltin="1"/>
    <cellStyle name="Итог 2" xfId="1281"/>
    <cellStyle name="Итог 2 2" xfId="1282"/>
    <cellStyle name="Итог 2_46EE.2011(v1.0)" xfId="1283"/>
    <cellStyle name="Итог 3" xfId="1284"/>
    <cellStyle name="Итог 3 2" xfId="1285"/>
    <cellStyle name="Итог 3_46EE.2011(v1.0)" xfId="1286"/>
    <cellStyle name="Итог 4" xfId="1287"/>
    <cellStyle name="Итог 4 2" xfId="1288"/>
    <cellStyle name="Итог 4_46EE.2011(v1.0)" xfId="1289"/>
    <cellStyle name="Итог 5" xfId="1290"/>
    <cellStyle name="Итог 5 2" xfId="1291"/>
    <cellStyle name="Итог 5_46EE.2011(v1.0)" xfId="1292"/>
    <cellStyle name="Итог 6" xfId="1293"/>
    <cellStyle name="Итог 6 2" xfId="1294"/>
    <cellStyle name="Итог 6_46EE.2011(v1.0)" xfId="1295"/>
    <cellStyle name="Итог 7" xfId="1296"/>
    <cellStyle name="Итог 7 2" xfId="1297"/>
    <cellStyle name="Итог 7_46EE.2011(v1.0)" xfId="1298"/>
    <cellStyle name="Итог 8" xfId="1299"/>
    <cellStyle name="Итог 8 2" xfId="1300"/>
    <cellStyle name="Итог 8_46EE.2011(v1.0)" xfId="1301"/>
    <cellStyle name="Итог 9" xfId="1302"/>
    <cellStyle name="Итог 9 2" xfId="1303"/>
    <cellStyle name="Итог 9_46EE.2011(v1.0)" xfId="1304"/>
    <cellStyle name="Итого" xfId="1305"/>
    <cellStyle name="ИТОГОВЫЙ" xfId="1306"/>
    <cellStyle name="ИТОГОВЫЙ 2" xfId="1307"/>
    <cellStyle name="ИТОГОВЫЙ 3" xfId="1308"/>
    <cellStyle name="ИТОГОВЫЙ 4" xfId="1309"/>
    <cellStyle name="ИТОГОВЫЙ 5" xfId="1310"/>
    <cellStyle name="ИТОГОВЫЙ 6" xfId="1311"/>
    <cellStyle name="ИТОГОВЫЙ 7" xfId="1312"/>
    <cellStyle name="ИТОГОВЫЙ 8" xfId="1313"/>
    <cellStyle name="ИТОГОВЫЙ 9" xfId="1314"/>
    <cellStyle name="ИТОГОВЫЙ_1" xfId="1315"/>
    <cellStyle name="Контрольная ячейка" xfId="1316" builtinId="23" customBuiltin="1"/>
    <cellStyle name="Контрольная ячейка 2" xfId="1317"/>
    <cellStyle name="Контрольная ячейка 2 2" xfId="1318"/>
    <cellStyle name="Контрольная ячейка 2_46EE.2011(v1.0)" xfId="1319"/>
    <cellStyle name="Контрольная ячейка 3" xfId="1320"/>
    <cellStyle name="Контрольная ячейка 3 2" xfId="1321"/>
    <cellStyle name="Контрольная ячейка 3_46EE.2011(v1.0)" xfId="1322"/>
    <cellStyle name="Контрольная ячейка 4" xfId="1323"/>
    <cellStyle name="Контрольная ячейка 4 2" xfId="1324"/>
    <cellStyle name="Контрольная ячейка 4_46EE.2011(v1.0)" xfId="1325"/>
    <cellStyle name="Контрольная ячейка 5" xfId="1326"/>
    <cellStyle name="Контрольная ячейка 5 2" xfId="1327"/>
    <cellStyle name="Контрольная ячейка 5_46EE.2011(v1.0)" xfId="1328"/>
    <cellStyle name="Контрольная ячейка 6" xfId="1329"/>
    <cellStyle name="Контрольная ячейка 6 2" xfId="1330"/>
    <cellStyle name="Контрольная ячейка 6_46EE.2011(v1.0)" xfId="1331"/>
    <cellStyle name="Контрольная ячейка 7" xfId="1332"/>
    <cellStyle name="Контрольная ячейка 7 2" xfId="1333"/>
    <cellStyle name="Контрольная ячейка 7_46EE.2011(v1.0)" xfId="1334"/>
    <cellStyle name="Контрольная ячейка 8" xfId="1335"/>
    <cellStyle name="Контрольная ячейка 8 2" xfId="1336"/>
    <cellStyle name="Контрольная ячейка 8_46EE.2011(v1.0)" xfId="1337"/>
    <cellStyle name="Контрольная ячейка 9" xfId="1338"/>
    <cellStyle name="Контрольная ячейка 9 2" xfId="1339"/>
    <cellStyle name="Контрольная ячейка 9_46EE.2011(v1.0)" xfId="1340"/>
    <cellStyle name="Миша (бланки отчетности)" xfId="1341"/>
    <cellStyle name="Мой заголовок" xfId="1396"/>
    <cellStyle name="Мой заголовок листа" xfId="1397"/>
    <cellStyle name="Мои наименования показателей" xfId="1342"/>
    <cellStyle name="Мои наименования показателей 2" xfId="1343"/>
    <cellStyle name="Мои наименования показателей 2 2" xfId="1344"/>
    <cellStyle name="Мои наименования показателей 2 3" xfId="1345"/>
    <cellStyle name="Мои наименования показателей 2 4" xfId="1346"/>
    <cellStyle name="Мои наименования показателей 2 5" xfId="1347"/>
    <cellStyle name="Мои наименования показателей 2 6" xfId="1348"/>
    <cellStyle name="Мои наименования показателей 2 7" xfId="1349"/>
    <cellStyle name="Мои наименования показателей 2 8" xfId="1350"/>
    <cellStyle name="Мои наименования показателей 2 9" xfId="1351"/>
    <cellStyle name="Мои наименования показателей 2_1" xfId="1352"/>
    <cellStyle name="Мои наименования показателей 3" xfId="1353"/>
    <cellStyle name="Мои наименования показателей 3 2" xfId="1354"/>
    <cellStyle name="Мои наименования показателей 3 3" xfId="1355"/>
    <cellStyle name="Мои наименования показателей 3 4" xfId="1356"/>
    <cellStyle name="Мои наименования показателей 3 5" xfId="1357"/>
    <cellStyle name="Мои наименования показателей 3 6" xfId="1358"/>
    <cellStyle name="Мои наименования показателей 3 7" xfId="1359"/>
    <cellStyle name="Мои наименования показателей 3 8" xfId="1360"/>
    <cellStyle name="Мои наименования показателей 3 9" xfId="1361"/>
    <cellStyle name="Мои наименования показателей 3_1" xfId="1362"/>
    <cellStyle name="Мои наименования показателей 4" xfId="1363"/>
    <cellStyle name="Мои наименования показателей 4 2" xfId="1364"/>
    <cellStyle name="Мои наименования показателей 4 3" xfId="1365"/>
    <cellStyle name="Мои наименования показателей 4 4" xfId="1366"/>
    <cellStyle name="Мои наименования показателей 4 5" xfId="1367"/>
    <cellStyle name="Мои наименования показателей 4 6" xfId="1368"/>
    <cellStyle name="Мои наименования показателей 4 7" xfId="1369"/>
    <cellStyle name="Мои наименования показателей 4 8" xfId="1370"/>
    <cellStyle name="Мои наименования показателей 4 9" xfId="1371"/>
    <cellStyle name="Мои наименования показателей 4_1" xfId="1372"/>
    <cellStyle name="Мои наименования показателей 5" xfId="1373"/>
    <cellStyle name="Мои наименования показателей 5 2" xfId="1374"/>
    <cellStyle name="Мои наименования показателей 5 3" xfId="1375"/>
    <cellStyle name="Мои наименования показателей 5 4" xfId="1376"/>
    <cellStyle name="Мои наименования показателей 5 5" xfId="1377"/>
    <cellStyle name="Мои наименования показателей 5 6" xfId="1378"/>
    <cellStyle name="Мои наименования показателей 5 7" xfId="1379"/>
    <cellStyle name="Мои наименования показателей 5 8" xfId="1380"/>
    <cellStyle name="Мои наименования показателей 5 9" xfId="1381"/>
    <cellStyle name="Мои наименования показателей 5_1" xfId="1382"/>
    <cellStyle name="Мои наименования показателей 6" xfId="1383"/>
    <cellStyle name="Мои наименования показателей 6 2" xfId="1384"/>
    <cellStyle name="Мои наименования показателей 6 3" xfId="1385"/>
    <cellStyle name="Мои наименования показателей 6_46EE.2011(v1.0)" xfId="1386"/>
    <cellStyle name="Мои наименования показателей 7" xfId="1387"/>
    <cellStyle name="Мои наименования показателей 7 2" xfId="1388"/>
    <cellStyle name="Мои наименования показателей 7 3" xfId="1389"/>
    <cellStyle name="Мои наименования показателей 7_46EE.2011(v1.0)" xfId="1390"/>
    <cellStyle name="Мои наименования показателей 8" xfId="1391"/>
    <cellStyle name="Мои наименования показателей 8 2" xfId="1392"/>
    <cellStyle name="Мои наименования показателей 8 3" xfId="1393"/>
    <cellStyle name="Мои наименования показателей 8_46EE.2011(v1.0)" xfId="1394"/>
    <cellStyle name="Мои наименования показателей_46TE.RT(v1.0)" xfId="1395"/>
    <cellStyle name="назв фил" xfId="1398"/>
    <cellStyle name="Название" xfId="1399" builtinId="15" customBuiltin="1"/>
    <cellStyle name="Название 2" xfId="1400"/>
    <cellStyle name="Название 2 2" xfId="1401"/>
    <cellStyle name="Название 3" xfId="1402"/>
    <cellStyle name="Название 3 2" xfId="1403"/>
    <cellStyle name="Название 4" xfId="1404"/>
    <cellStyle name="Название 4 2" xfId="1405"/>
    <cellStyle name="Название 5" xfId="1406"/>
    <cellStyle name="Название 5 2" xfId="1407"/>
    <cellStyle name="Название 6" xfId="1408"/>
    <cellStyle name="Название 6 2" xfId="1409"/>
    <cellStyle name="Название 7" xfId="1410"/>
    <cellStyle name="Название 7 2" xfId="1411"/>
    <cellStyle name="Название 8" xfId="1412"/>
    <cellStyle name="Название 8 2" xfId="1413"/>
    <cellStyle name="Название 9" xfId="1414"/>
    <cellStyle name="Название 9 2" xfId="1415"/>
    <cellStyle name="Невидимый" xfId="1416"/>
    <cellStyle name="Нейтральный" xfId="1417" builtinId="28" customBuiltin="1"/>
    <cellStyle name="Нейтральный 2" xfId="1418"/>
    <cellStyle name="Нейтральный 2 2" xfId="1419"/>
    <cellStyle name="Нейтральный 3" xfId="1420"/>
    <cellStyle name="Нейтральный 3 2" xfId="1421"/>
    <cellStyle name="Нейтральный 4" xfId="1422"/>
    <cellStyle name="Нейтральный 4 2" xfId="1423"/>
    <cellStyle name="Нейтральный 5" xfId="1424"/>
    <cellStyle name="Нейтральный 5 2" xfId="1425"/>
    <cellStyle name="Нейтральный 6" xfId="1426"/>
    <cellStyle name="Нейтральный 6 2" xfId="1427"/>
    <cellStyle name="Нейтральный 7" xfId="1428"/>
    <cellStyle name="Нейтральный 7 2" xfId="1429"/>
    <cellStyle name="Нейтральный 8" xfId="1430"/>
    <cellStyle name="Нейтральный 8 2" xfId="1431"/>
    <cellStyle name="Нейтральный 9" xfId="1432"/>
    <cellStyle name="Нейтральный 9 2" xfId="1433"/>
    <cellStyle name="Низ1" xfId="1434"/>
    <cellStyle name="Низ2" xfId="1435"/>
    <cellStyle name="Обычный" xfId="0" builtinId="0"/>
    <cellStyle name="Обычный 10" xfId="1436"/>
    <cellStyle name="Обычный 11" xfId="1437"/>
    <cellStyle name="Обычный 11 2" xfId="1438"/>
    <cellStyle name="Обычный 14" xfId="1439"/>
    <cellStyle name="Обычный 15" xfId="1440"/>
    <cellStyle name="Обычный 2" xfId="1441"/>
    <cellStyle name="Обычный 2 10" xfId="1442"/>
    <cellStyle name="Обычный 2 11" xfId="1443"/>
    <cellStyle name="Обычный 2 12" xfId="1444"/>
    <cellStyle name="Обычный 2 2" xfId="1445"/>
    <cellStyle name="Обычный 2 2 2" xfId="1446"/>
    <cellStyle name="Обычный 2 2 3" xfId="1447"/>
    <cellStyle name="Обычный 2 2_46EE.2011(v1.0)" xfId="1448"/>
    <cellStyle name="Обычный 2 3" xfId="1449"/>
    <cellStyle name="Обычный 2 3 2" xfId="1450"/>
    <cellStyle name="Обычный 2 3 3" xfId="1451"/>
    <cellStyle name="Обычный 2 3_46EE.2011(v1.0)" xfId="1452"/>
    <cellStyle name="Обычный 2 4" xfId="1453"/>
    <cellStyle name="Обычный 2 4 2" xfId="1454"/>
    <cellStyle name="Обычный 2 4 3" xfId="1455"/>
    <cellStyle name="Обычный 2 4_46EE.2011(v1.0)" xfId="1456"/>
    <cellStyle name="Обычный 2 5" xfId="1457"/>
    <cellStyle name="Обычный 2 5 2" xfId="1458"/>
    <cellStyle name="Обычный 2 5 3" xfId="1459"/>
    <cellStyle name="Обычный 2 5_46EE.2011(v1.0)" xfId="1460"/>
    <cellStyle name="Обычный 2 6" xfId="1461"/>
    <cellStyle name="Обычный 2 6 2" xfId="1462"/>
    <cellStyle name="Обычный 2 6 3" xfId="1463"/>
    <cellStyle name="Обычный 2 6_46EE.2011(v1.0)" xfId="1464"/>
    <cellStyle name="Обычный 2 7" xfId="1465"/>
    <cellStyle name="Обычный 2 8" xfId="1466"/>
    <cellStyle name="Обычный 2 9" xfId="1467"/>
    <cellStyle name="Обычный 2_1" xfId="1468"/>
    <cellStyle name="Обычный 3" xfId="1469"/>
    <cellStyle name="Обычный 3 2" xfId="1470"/>
    <cellStyle name="Обычный 3 3" xfId="1471"/>
    <cellStyle name="Обычный 4" xfId="1472"/>
    <cellStyle name="Обычный 4 2" xfId="1473"/>
    <cellStyle name="Обычный 4 2 2" xfId="1474"/>
    <cellStyle name="Обычный 4 2_INVEST.WARM.PLAN.4.78(v0.1)" xfId="1475"/>
    <cellStyle name="Обычный 4_EE.20.MET.SVOD.2.73_v0.1" xfId="1476"/>
    <cellStyle name="Обычный 5" xfId="1477"/>
    <cellStyle name="Обычный 6" xfId="1478"/>
    <cellStyle name="Обычный 7" xfId="1479"/>
    <cellStyle name="Обычный 8" xfId="1480"/>
    <cellStyle name="Обычный 9" xfId="1481"/>
    <cellStyle name="Обычный_кап рем_ГУП ТЭК2006осн" xfId="1482"/>
    <cellStyle name="Обычный_Лист2" xfId="1483"/>
    <cellStyle name="Обычный_Произв-во2006" xfId="1484"/>
    <cellStyle name="Обычный_СТ-ИП" xfId="1485"/>
    <cellStyle name="Обычный_СТ-ИП 2012-2014 гг., СПб; 17.04" xfId="1486"/>
    <cellStyle name="Обычный_СТ-ИП ГОД 2010 г. Отчет Пригород 2011вариант 2" xfId="1487"/>
    <cellStyle name="Обычный_СТ-ИП ГОД 2010 г.отчет за 2011 год" xfId="1488"/>
    <cellStyle name="Ошибка" xfId="1489"/>
    <cellStyle name="Плохой" xfId="1490" builtinId="27" customBuiltin="1"/>
    <cellStyle name="Плохой 2" xfId="1491"/>
    <cellStyle name="Плохой 2 2" xfId="1492"/>
    <cellStyle name="Плохой 3" xfId="1493"/>
    <cellStyle name="Плохой 3 2" xfId="1494"/>
    <cellStyle name="Плохой 4" xfId="1495"/>
    <cellStyle name="Плохой 4 2" xfId="1496"/>
    <cellStyle name="Плохой 5" xfId="1497"/>
    <cellStyle name="Плохой 5 2" xfId="1498"/>
    <cellStyle name="Плохой 6" xfId="1499"/>
    <cellStyle name="Плохой 6 2" xfId="1500"/>
    <cellStyle name="Плохой 7" xfId="1501"/>
    <cellStyle name="Плохой 7 2" xfId="1502"/>
    <cellStyle name="Плохой 8" xfId="1503"/>
    <cellStyle name="Плохой 8 2" xfId="1504"/>
    <cellStyle name="Плохой 9" xfId="1505"/>
    <cellStyle name="Плохой 9 2" xfId="1506"/>
    <cellStyle name="По центру с переносом" xfId="1507"/>
    <cellStyle name="По ширине с переносом" xfId="1508"/>
    <cellStyle name="Подгруппа" xfId="1509"/>
    <cellStyle name="Поле ввода" xfId="1510"/>
    <cellStyle name="Пояснение" xfId="1511" builtinId="53" customBuiltin="1"/>
    <cellStyle name="Пояснение 2" xfId="1512"/>
    <cellStyle name="Пояснение 2 2" xfId="1513"/>
    <cellStyle name="Пояснение 3" xfId="1514"/>
    <cellStyle name="Пояснение 3 2" xfId="1515"/>
    <cellStyle name="Пояснение 4" xfId="1516"/>
    <cellStyle name="Пояснение 4 2" xfId="1517"/>
    <cellStyle name="Пояснение 5" xfId="1518"/>
    <cellStyle name="Пояснение 5 2" xfId="1519"/>
    <cellStyle name="Пояснение 6" xfId="1520"/>
    <cellStyle name="Пояснение 6 2" xfId="1521"/>
    <cellStyle name="Пояснение 7" xfId="1522"/>
    <cellStyle name="Пояснение 7 2" xfId="1523"/>
    <cellStyle name="Пояснение 8" xfId="1524"/>
    <cellStyle name="Пояснение 8 2" xfId="1525"/>
    <cellStyle name="Пояснение 9" xfId="1526"/>
    <cellStyle name="Пояснение 9 2" xfId="1527"/>
    <cellStyle name="Примечание" xfId="1528" builtinId="10" customBuiltin="1"/>
    <cellStyle name="Примечание 10" xfId="1529"/>
    <cellStyle name="Примечание 10 2" xfId="1530"/>
    <cellStyle name="Примечание 10 3" xfId="1531"/>
    <cellStyle name="Примечание 10_46EE.2011(v1.0)" xfId="1532"/>
    <cellStyle name="Примечание 11" xfId="1533"/>
    <cellStyle name="Примечание 11 2" xfId="1534"/>
    <cellStyle name="Примечание 11 3" xfId="1535"/>
    <cellStyle name="Примечание 11_46EE.2011(v1.0)" xfId="1536"/>
    <cellStyle name="Примечание 12" xfId="1537"/>
    <cellStyle name="Примечание 12 2" xfId="1538"/>
    <cellStyle name="Примечание 12 3" xfId="1539"/>
    <cellStyle name="Примечание 12_46EE.2011(v1.0)" xfId="1540"/>
    <cellStyle name="Примечание 2" xfId="1541"/>
    <cellStyle name="Примечание 2 2" xfId="1542"/>
    <cellStyle name="Примечание 2 3" xfId="1543"/>
    <cellStyle name="Примечание 2 4" xfId="1544"/>
    <cellStyle name="Примечание 2 5" xfId="1545"/>
    <cellStyle name="Примечание 2 6" xfId="1546"/>
    <cellStyle name="Примечание 2 7" xfId="1547"/>
    <cellStyle name="Примечание 2 8" xfId="1548"/>
    <cellStyle name="Примечание 2 9" xfId="1549"/>
    <cellStyle name="Примечание 2_46EE.2011(v1.0)" xfId="1550"/>
    <cellStyle name="Примечание 3" xfId="1551"/>
    <cellStyle name="Примечание 3 2" xfId="1552"/>
    <cellStyle name="Примечание 3 3" xfId="1553"/>
    <cellStyle name="Примечание 3 4" xfId="1554"/>
    <cellStyle name="Примечание 3 5" xfId="1555"/>
    <cellStyle name="Примечание 3 6" xfId="1556"/>
    <cellStyle name="Примечание 3 7" xfId="1557"/>
    <cellStyle name="Примечание 3 8" xfId="1558"/>
    <cellStyle name="Примечание 3 9" xfId="1559"/>
    <cellStyle name="Примечание 3_46EE.2011(v1.0)" xfId="1560"/>
    <cellStyle name="Примечание 4" xfId="1561"/>
    <cellStyle name="Примечание 4 2" xfId="1562"/>
    <cellStyle name="Примечание 4 3" xfId="1563"/>
    <cellStyle name="Примечание 4 4" xfId="1564"/>
    <cellStyle name="Примечание 4 5" xfId="1565"/>
    <cellStyle name="Примечание 4 6" xfId="1566"/>
    <cellStyle name="Примечание 4 7" xfId="1567"/>
    <cellStyle name="Примечание 4 8" xfId="1568"/>
    <cellStyle name="Примечание 4 9" xfId="1569"/>
    <cellStyle name="Примечание 4_46EE.2011(v1.0)" xfId="1570"/>
    <cellStyle name="Примечание 5" xfId="1571"/>
    <cellStyle name="Примечание 5 2" xfId="1572"/>
    <cellStyle name="Примечание 5 3" xfId="1573"/>
    <cellStyle name="Примечание 5 4" xfId="1574"/>
    <cellStyle name="Примечание 5 5" xfId="1575"/>
    <cellStyle name="Примечание 5 6" xfId="1576"/>
    <cellStyle name="Примечание 5 7" xfId="1577"/>
    <cellStyle name="Примечание 5 8" xfId="1578"/>
    <cellStyle name="Примечание 5 9" xfId="1579"/>
    <cellStyle name="Примечание 5_46EE.2011(v1.0)" xfId="1580"/>
    <cellStyle name="Примечание 6" xfId="1581"/>
    <cellStyle name="Примечание 6 2" xfId="1582"/>
    <cellStyle name="Примечание 6_46EE.2011(v1.0)" xfId="1583"/>
    <cellStyle name="Примечание 7" xfId="1584"/>
    <cellStyle name="Примечание 7 2" xfId="1585"/>
    <cellStyle name="Примечание 7_46EE.2011(v1.0)" xfId="1586"/>
    <cellStyle name="Примечание 8" xfId="1587"/>
    <cellStyle name="Примечание 8 2" xfId="1588"/>
    <cellStyle name="Примечание 8_46EE.2011(v1.0)" xfId="1589"/>
    <cellStyle name="Примечание 9" xfId="1590"/>
    <cellStyle name="Примечание 9 2" xfId="1591"/>
    <cellStyle name="Примечание 9_46EE.2011(v1.0)" xfId="1592"/>
    <cellStyle name="Продукт" xfId="1593"/>
    <cellStyle name="Процентный 10" xfId="1594"/>
    <cellStyle name="Процентный 2" xfId="1595"/>
    <cellStyle name="Процентный 2 2" xfId="1596"/>
    <cellStyle name="Процентный 2 3" xfId="1597"/>
    <cellStyle name="Процентный 3" xfId="1598"/>
    <cellStyle name="Процентный 3 2" xfId="1599"/>
    <cellStyle name="Процентный 3 3" xfId="1600"/>
    <cellStyle name="Процентный 4" xfId="1601"/>
    <cellStyle name="Процентный 4 2" xfId="1602"/>
    <cellStyle name="Процентный 4 3" xfId="1603"/>
    <cellStyle name="Процентный 5" xfId="1604"/>
    <cellStyle name="Процентный 9" xfId="1605"/>
    <cellStyle name="Разница" xfId="1606"/>
    <cellStyle name="Рамки" xfId="1607"/>
    <cellStyle name="Сводная таблица" xfId="1608"/>
    <cellStyle name="Связанная ячейка" xfId="1609" builtinId="24" customBuiltin="1"/>
    <cellStyle name="Связанная ячейка 2" xfId="1610"/>
    <cellStyle name="Связанная ячейка 2 2" xfId="1611"/>
    <cellStyle name="Связанная ячейка 2_46EE.2011(v1.0)" xfId="1612"/>
    <cellStyle name="Связанная ячейка 3" xfId="1613"/>
    <cellStyle name="Связанная ячейка 3 2" xfId="1614"/>
    <cellStyle name="Связанная ячейка 3_46EE.2011(v1.0)" xfId="1615"/>
    <cellStyle name="Связанная ячейка 4" xfId="1616"/>
    <cellStyle name="Связанная ячейка 4 2" xfId="1617"/>
    <cellStyle name="Связанная ячейка 4_46EE.2011(v1.0)" xfId="1618"/>
    <cellStyle name="Связанная ячейка 5" xfId="1619"/>
    <cellStyle name="Связанная ячейка 5 2" xfId="1620"/>
    <cellStyle name="Связанная ячейка 5_46EE.2011(v1.0)" xfId="1621"/>
    <cellStyle name="Связанная ячейка 6" xfId="1622"/>
    <cellStyle name="Связанная ячейка 6 2" xfId="1623"/>
    <cellStyle name="Связанная ячейка 6_46EE.2011(v1.0)" xfId="1624"/>
    <cellStyle name="Связанная ячейка 7" xfId="1625"/>
    <cellStyle name="Связанная ячейка 7 2" xfId="1626"/>
    <cellStyle name="Связанная ячейка 7_46EE.2011(v1.0)" xfId="1627"/>
    <cellStyle name="Связанная ячейка 8" xfId="1628"/>
    <cellStyle name="Связанная ячейка 8 2" xfId="1629"/>
    <cellStyle name="Связанная ячейка 8_46EE.2011(v1.0)" xfId="1630"/>
    <cellStyle name="Связанная ячейка 9" xfId="1631"/>
    <cellStyle name="Связанная ячейка 9 2" xfId="1632"/>
    <cellStyle name="Связанная ячейка 9_46EE.2011(v1.0)" xfId="1633"/>
    <cellStyle name="Стиль 1" xfId="1634"/>
    <cellStyle name="Стиль 1 2" xfId="1635"/>
    <cellStyle name="Стиль 1 2 2" xfId="1636"/>
    <cellStyle name="Стиль 1 2_EE.2REK.P2011.4.78(v0.3)" xfId="1637"/>
    <cellStyle name="Субсчет" xfId="1638"/>
    <cellStyle name="Счет" xfId="1639"/>
    <cellStyle name="ТЕКСТ" xfId="1640"/>
    <cellStyle name="ТЕКСТ 2" xfId="1641"/>
    <cellStyle name="ТЕКСТ 3" xfId="1642"/>
    <cellStyle name="ТЕКСТ 4" xfId="1643"/>
    <cellStyle name="ТЕКСТ 5" xfId="1644"/>
    <cellStyle name="ТЕКСТ 6" xfId="1645"/>
    <cellStyle name="ТЕКСТ 7" xfId="1646"/>
    <cellStyle name="ТЕКСТ 8" xfId="1647"/>
    <cellStyle name="ТЕКСТ 9" xfId="1648"/>
    <cellStyle name="Текст предупреждения" xfId="1649" builtinId="11" customBuiltin="1"/>
    <cellStyle name="Текст предупреждения 2" xfId="1650"/>
    <cellStyle name="Текст предупреждения 2 2" xfId="1651"/>
    <cellStyle name="Текст предупреждения 3" xfId="1652"/>
    <cellStyle name="Текст предупреждения 3 2" xfId="1653"/>
    <cellStyle name="Текст предупреждения 4" xfId="1654"/>
    <cellStyle name="Текст предупреждения 4 2" xfId="1655"/>
    <cellStyle name="Текст предупреждения 5" xfId="1656"/>
    <cellStyle name="Текст предупреждения 5 2" xfId="1657"/>
    <cellStyle name="Текст предупреждения 6" xfId="1658"/>
    <cellStyle name="Текст предупреждения 6 2" xfId="1659"/>
    <cellStyle name="Текст предупреждения 7" xfId="1660"/>
    <cellStyle name="Текст предупреждения 7 2" xfId="1661"/>
    <cellStyle name="Текст предупреждения 8" xfId="1662"/>
    <cellStyle name="Текст предупреждения 8 2" xfId="1663"/>
    <cellStyle name="Текст предупреждения 9" xfId="1664"/>
    <cellStyle name="Текст предупреждения 9 2" xfId="1665"/>
    <cellStyle name="Текстовый" xfId="1666"/>
    <cellStyle name="Текстовый 10" xfId="1667"/>
    <cellStyle name="Текстовый 11" xfId="1668"/>
    <cellStyle name="Текстовый 12" xfId="1669"/>
    <cellStyle name="Текстовый 13" xfId="1670"/>
    <cellStyle name="Текстовый 14" xfId="1671"/>
    <cellStyle name="Текстовый 15" xfId="1672"/>
    <cellStyle name="Текстовый 16" xfId="1673"/>
    <cellStyle name="Текстовый 2" xfId="1674"/>
    <cellStyle name="Текстовый 3" xfId="1675"/>
    <cellStyle name="Текстовый 4" xfId="1676"/>
    <cellStyle name="Текстовый 5" xfId="1677"/>
    <cellStyle name="Текстовый 6" xfId="1678"/>
    <cellStyle name="Текстовый 7" xfId="1679"/>
    <cellStyle name="Текстовый 8" xfId="1680"/>
    <cellStyle name="Текстовый 9" xfId="1681"/>
    <cellStyle name="Текстовый_1" xfId="1682"/>
    <cellStyle name="Тысячи [0]_22гк" xfId="1683"/>
    <cellStyle name="Тысячи_22гк" xfId="1684"/>
    <cellStyle name="ФИКСИРОВАННЫЙ" xfId="1685"/>
    <cellStyle name="ФИКСИРОВАННЫЙ 2" xfId="1686"/>
    <cellStyle name="ФИКСИРОВАННЫЙ 3" xfId="1687"/>
    <cellStyle name="ФИКСИРОВАННЫЙ 4" xfId="1688"/>
    <cellStyle name="ФИКСИРОВАННЫЙ 5" xfId="1689"/>
    <cellStyle name="ФИКСИРОВАННЫЙ 6" xfId="1690"/>
    <cellStyle name="ФИКСИРОВАННЫЙ 7" xfId="1691"/>
    <cellStyle name="ФИКСИРОВАННЫЙ 8" xfId="1692"/>
    <cellStyle name="ФИКСИРОВАННЫЙ 9" xfId="1693"/>
    <cellStyle name="ФИКСИРОВАННЫЙ_1" xfId="1694"/>
    <cellStyle name="Финансовый 2" xfId="1695"/>
    <cellStyle name="Финансовый 2 2" xfId="1696"/>
    <cellStyle name="Финансовый 2 2 2" xfId="1697"/>
    <cellStyle name="Финансовый 2 2_OREP.KU.2011.MONTHLY.02(v0.1)" xfId="1698"/>
    <cellStyle name="Финансовый 2 3" xfId="1699"/>
    <cellStyle name="Финансовый 2_46EE.2011(v1.0)" xfId="1700"/>
    <cellStyle name="Финансовый 3" xfId="1701"/>
    <cellStyle name="Финансовый 3 2" xfId="1702"/>
    <cellStyle name="Финансовый 3 3" xfId="1703"/>
    <cellStyle name="Финансовый 3 4" xfId="1704"/>
    <cellStyle name="Финансовый 3_OREP.KU.2011.MONTHLY.02(v0.1)" xfId="1705"/>
    <cellStyle name="Финансовый 4" xfId="1706"/>
    <cellStyle name="Финансовый 6" xfId="1707"/>
    <cellStyle name="Финансовый0[0]_FU_bal" xfId="1708"/>
    <cellStyle name="Формула" xfId="1709"/>
    <cellStyle name="Формула 2" xfId="1710"/>
    <cellStyle name="Формула_A РТ 2009 Рязаньэнерго" xfId="1711"/>
    <cellStyle name="ФормулаВБ" xfId="1712"/>
    <cellStyle name="ФормулаНаКонтроль" xfId="1713"/>
    <cellStyle name="Хороший" xfId="1714" builtinId="26" customBuiltin="1"/>
    <cellStyle name="Хороший 2" xfId="1715"/>
    <cellStyle name="Хороший 2 2" xfId="1716"/>
    <cellStyle name="Хороший 3" xfId="1717"/>
    <cellStyle name="Хороший 3 2" xfId="1718"/>
    <cellStyle name="Хороший 4" xfId="1719"/>
    <cellStyle name="Хороший 4 2" xfId="1720"/>
    <cellStyle name="Хороший 5" xfId="1721"/>
    <cellStyle name="Хороший 5 2" xfId="1722"/>
    <cellStyle name="Хороший 6" xfId="1723"/>
    <cellStyle name="Хороший 6 2" xfId="1724"/>
    <cellStyle name="Хороший 7" xfId="1725"/>
    <cellStyle name="Хороший 7 2" xfId="1726"/>
    <cellStyle name="Хороший 8" xfId="1727"/>
    <cellStyle name="Хороший 8 2" xfId="1728"/>
    <cellStyle name="Хороший 9" xfId="1729"/>
    <cellStyle name="Хороший 9 2" xfId="1730"/>
    <cellStyle name="Цена_продукта" xfId="1731"/>
    <cellStyle name="Цифры по центру с десятыми" xfId="1732"/>
    <cellStyle name="число" xfId="1733"/>
    <cellStyle name="Џђћ–…ќ’ќ›‰" xfId="1734"/>
    <cellStyle name="Шапка" xfId="1735"/>
    <cellStyle name="Шапка таблицы" xfId="1736"/>
    <cellStyle name="ШАУ" xfId="1737"/>
    <cellStyle name="標準_PL-CF sheet" xfId="1738"/>
    <cellStyle name="䁺_x0001_" xfId="17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10" workbookViewId="0">
      <selection activeCell="P14" sqref="P14"/>
    </sheetView>
  </sheetViews>
  <sheetFormatPr defaultRowHeight="12.75"/>
  <cols>
    <col min="1" max="1" width="14.42578125" customWidth="1"/>
    <col min="3" max="3" width="10.7109375" customWidth="1"/>
    <col min="4" max="4" width="23.85546875" customWidth="1"/>
    <col min="5" max="5" width="11.85546875" customWidth="1"/>
    <col min="6" max="6" width="12.7109375" customWidth="1"/>
    <col min="7" max="7" width="11.7109375" customWidth="1"/>
    <col min="8" max="8" width="11.28515625" customWidth="1"/>
  </cols>
  <sheetData>
    <row r="1" spans="1:12" ht="20.25">
      <c r="A1" s="2"/>
      <c r="B1" s="3"/>
      <c r="C1" s="3"/>
      <c r="D1" s="3"/>
      <c r="E1" s="3"/>
      <c r="F1" s="3"/>
      <c r="G1" s="3"/>
      <c r="H1" s="3"/>
      <c r="I1" s="3"/>
      <c r="J1" s="4"/>
      <c r="K1" s="5" t="s">
        <v>23</v>
      </c>
      <c r="L1" s="6"/>
    </row>
    <row r="2" spans="1:12" ht="18.75">
      <c r="A2" s="91" t="s">
        <v>10</v>
      </c>
      <c r="B2" s="91"/>
      <c r="C2" s="91"/>
      <c r="D2" s="91"/>
      <c r="E2" s="91"/>
      <c r="F2" s="91"/>
      <c r="G2" s="91"/>
      <c r="H2" s="91"/>
      <c r="I2" s="91"/>
      <c r="J2" s="4"/>
      <c r="K2" s="4"/>
      <c r="L2" s="4"/>
    </row>
    <row r="3" spans="1:12" ht="18.75">
      <c r="A3" s="92" t="s">
        <v>24</v>
      </c>
      <c r="B3" s="92"/>
      <c r="C3" s="92"/>
      <c r="D3" s="92"/>
      <c r="E3" s="92"/>
      <c r="F3" s="92"/>
      <c r="G3" s="92"/>
      <c r="H3" s="92"/>
      <c r="I3" s="92"/>
      <c r="J3" s="4"/>
      <c r="K3" s="4"/>
      <c r="L3" s="4"/>
    </row>
    <row r="4" spans="1:12" ht="18.75">
      <c r="A4" s="93" t="s">
        <v>25</v>
      </c>
      <c r="B4" s="93"/>
      <c r="C4" s="93"/>
      <c r="D4" s="93"/>
      <c r="E4" s="93"/>
      <c r="F4" s="93"/>
      <c r="G4" s="93"/>
      <c r="H4" s="93"/>
      <c r="I4" s="93"/>
      <c r="J4" s="4"/>
      <c r="K4" s="4"/>
      <c r="L4" s="4"/>
    </row>
    <row r="5" spans="1:12" ht="18.75">
      <c r="A5" s="7"/>
      <c r="B5" s="7"/>
      <c r="C5" s="7"/>
      <c r="D5" s="7"/>
      <c r="E5" s="7"/>
      <c r="F5" s="7"/>
      <c r="G5" s="7"/>
      <c r="H5" s="7"/>
      <c r="I5" s="7"/>
      <c r="J5" s="8"/>
      <c r="K5" s="8"/>
      <c r="L5" s="8"/>
    </row>
    <row r="6" spans="1:12">
      <c r="A6" s="94" t="s">
        <v>8</v>
      </c>
      <c r="B6" s="94" t="s">
        <v>11</v>
      </c>
      <c r="C6" s="94"/>
      <c r="D6" s="94" t="s">
        <v>12</v>
      </c>
      <c r="E6" s="94"/>
      <c r="F6" s="94"/>
      <c r="G6" s="94"/>
      <c r="H6" s="94"/>
      <c r="I6" s="94" t="s">
        <v>13</v>
      </c>
      <c r="J6" s="88" t="s">
        <v>14</v>
      </c>
      <c r="K6" s="88"/>
      <c r="L6" s="88"/>
    </row>
    <row r="7" spans="1:12">
      <c r="A7" s="94"/>
      <c r="B7" s="94"/>
      <c r="C7" s="94"/>
      <c r="D7" s="94" t="s">
        <v>26</v>
      </c>
      <c r="E7" s="94" t="s">
        <v>16</v>
      </c>
      <c r="F7" s="94"/>
      <c r="G7" s="94"/>
      <c r="H7" s="94"/>
      <c r="I7" s="94"/>
      <c r="J7" s="88"/>
      <c r="K7" s="88"/>
      <c r="L7" s="88"/>
    </row>
    <row r="8" spans="1:12">
      <c r="A8" s="94"/>
      <c r="B8" s="94"/>
      <c r="C8" s="94"/>
      <c r="D8" s="94"/>
      <c r="E8" s="94" t="s">
        <v>17</v>
      </c>
      <c r="F8" s="94"/>
      <c r="G8" s="94"/>
      <c r="H8" s="94" t="s">
        <v>27</v>
      </c>
      <c r="I8" s="94"/>
      <c r="J8" s="88"/>
      <c r="K8" s="88"/>
      <c r="L8" s="88"/>
    </row>
    <row r="9" spans="1:12" ht="51">
      <c r="A9" s="94"/>
      <c r="B9" s="1" t="s">
        <v>18</v>
      </c>
      <c r="C9" s="1" t="s">
        <v>19</v>
      </c>
      <c r="D9" s="94"/>
      <c r="E9" s="10" t="s">
        <v>28</v>
      </c>
      <c r="F9" s="10" t="s">
        <v>29</v>
      </c>
      <c r="G9" s="10" t="s">
        <v>30</v>
      </c>
      <c r="H9" s="94"/>
      <c r="I9" s="94"/>
      <c r="J9" s="9" t="s">
        <v>6</v>
      </c>
      <c r="K9" s="9" t="s">
        <v>4</v>
      </c>
      <c r="L9" s="9" t="s">
        <v>20</v>
      </c>
    </row>
    <row r="10" spans="1:12">
      <c r="A10" s="1"/>
      <c r="B10" s="1"/>
      <c r="C10" s="1"/>
      <c r="D10" s="1"/>
      <c r="E10" s="11">
        <f>E11+E12</f>
        <v>1849353</v>
      </c>
      <c r="F10" s="11">
        <f>F11+F12</f>
        <v>3068301.6900000004</v>
      </c>
      <c r="G10" s="11">
        <f>G11+G12</f>
        <v>3686516.2</v>
      </c>
      <c r="H10" s="11">
        <f>H11+H12</f>
        <v>8604170.8900000006</v>
      </c>
      <c r="I10" s="12" t="s">
        <v>21</v>
      </c>
      <c r="J10" s="9"/>
      <c r="K10" s="41" t="s">
        <v>35</v>
      </c>
      <c r="L10" s="41">
        <f>L11+L12</f>
        <v>45409</v>
      </c>
    </row>
    <row r="11" spans="1:12" ht="24">
      <c r="A11" s="1"/>
      <c r="B11" s="1"/>
      <c r="C11" s="1"/>
      <c r="D11" s="1"/>
      <c r="E11" s="11">
        <v>1426598</v>
      </c>
      <c r="F11" s="11">
        <v>2186724.4900000002</v>
      </c>
      <c r="G11" s="11">
        <v>2795915</v>
      </c>
      <c r="H11" s="11">
        <f>E11+F11+G11</f>
        <v>6409237.4900000002</v>
      </c>
      <c r="I11" s="13" t="s">
        <v>7</v>
      </c>
      <c r="J11" s="9"/>
      <c r="K11" s="9" t="s">
        <v>35</v>
      </c>
      <c r="L11" s="9">
        <v>41780</v>
      </c>
    </row>
    <row r="12" spans="1:12" ht="45.75" customHeight="1">
      <c r="A12" s="1"/>
      <c r="B12" s="1"/>
      <c r="C12" s="1"/>
      <c r="D12" s="1"/>
      <c r="E12" s="11">
        <v>422755</v>
      </c>
      <c r="F12" s="11">
        <v>881577.2</v>
      </c>
      <c r="G12" s="11">
        <v>890601.2</v>
      </c>
      <c r="H12" s="11">
        <f>E12+F12+G12</f>
        <v>2194933.4</v>
      </c>
      <c r="I12" s="12" t="s">
        <v>31</v>
      </c>
      <c r="J12" s="9"/>
      <c r="K12" s="9" t="s">
        <v>35</v>
      </c>
      <c r="L12" s="9">
        <v>3629</v>
      </c>
    </row>
    <row r="13" spans="1:12" ht="38.25">
      <c r="A13" s="14" t="s">
        <v>32</v>
      </c>
      <c r="B13" s="1"/>
      <c r="C13" s="1"/>
      <c r="D13" s="1"/>
      <c r="E13" s="10"/>
      <c r="F13" s="10"/>
      <c r="G13" s="10"/>
      <c r="H13" s="1"/>
      <c r="I13" s="13"/>
      <c r="J13" s="9"/>
      <c r="K13" s="9"/>
      <c r="L13" s="9"/>
    </row>
    <row r="14" spans="1:12" s="42" customFormat="1" ht="157.5" customHeight="1">
      <c r="A14" s="46" t="s">
        <v>41</v>
      </c>
      <c r="B14" s="46">
        <v>2012</v>
      </c>
      <c r="C14" s="46">
        <v>2014</v>
      </c>
      <c r="D14" s="46" t="s">
        <v>40</v>
      </c>
      <c r="E14" s="43">
        <v>0.08</v>
      </c>
      <c r="F14" s="20">
        <v>36597.29</v>
      </c>
      <c r="G14" s="43">
        <v>102779</v>
      </c>
      <c r="H14" s="28">
        <f>E14+F14+G14</f>
        <v>139376.37</v>
      </c>
      <c r="I14" s="27" t="s">
        <v>31</v>
      </c>
      <c r="J14" s="17"/>
      <c r="K14" s="17"/>
      <c r="L14" s="17"/>
    </row>
    <row r="15" spans="1:12" s="42" customFormat="1" ht="60" customHeight="1">
      <c r="A15" s="46" t="s">
        <v>42</v>
      </c>
      <c r="B15" s="46">
        <v>2011</v>
      </c>
      <c r="C15" s="46">
        <v>2013</v>
      </c>
      <c r="D15" s="16" t="s">
        <v>43</v>
      </c>
      <c r="E15" s="20">
        <v>32296</v>
      </c>
      <c r="F15" s="20">
        <v>21461</v>
      </c>
      <c r="G15" s="30"/>
      <c r="H15" s="28">
        <f>SUM(E15:G15)</f>
        <v>53757</v>
      </c>
      <c r="I15" s="27" t="s">
        <v>31</v>
      </c>
      <c r="J15" s="17"/>
      <c r="K15" s="17"/>
      <c r="L15" s="17"/>
    </row>
    <row r="16" spans="1:12" s="42" customFormat="1" ht="171.75" customHeight="1">
      <c r="A16" s="46" t="s">
        <v>33</v>
      </c>
      <c r="B16" s="46">
        <v>2012</v>
      </c>
      <c r="C16" s="46">
        <v>2013</v>
      </c>
      <c r="D16" s="16" t="s">
        <v>34</v>
      </c>
      <c r="E16" s="20">
        <v>199438</v>
      </c>
      <c r="F16" s="20">
        <v>219000</v>
      </c>
      <c r="G16" s="30"/>
      <c r="H16" s="28">
        <f>SUM(E16:G16)</f>
        <v>418438</v>
      </c>
      <c r="I16" s="27" t="s">
        <v>31</v>
      </c>
      <c r="J16" s="17"/>
      <c r="K16" s="17"/>
      <c r="L16" s="17"/>
    </row>
    <row r="17" spans="1:12" s="42" customFormat="1" ht="165.75">
      <c r="A17" s="46" t="s">
        <v>33</v>
      </c>
      <c r="B17" s="46">
        <v>2012</v>
      </c>
      <c r="C17" s="46">
        <v>2014</v>
      </c>
      <c r="D17" s="15" t="s">
        <v>36</v>
      </c>
      <c r="E17" s="37">
        <v>2000</v>
      </c>
      <c r="F17" s="37">
        <v>24881</v>
      </c>
      <c r="G17" s="43">
        <v>47100</v>
      </c>
      <c r="H17" s="28">
        <f>SUM(E17:G17)</f>
        <v>73981</v>
      </c>
      <c r="I17" s="27" t="s">
        <v>31</v>
      </c>
      <c r="J17" s="17"/>
      <c r="K17" s="17" t="s">
        <v>35</v>
      </c>
      <c r="L17" s="17">
        <v>100</v>
      </c>
    </row>
    <row r="18" spans="1:12" s="42" customFormat="1" ht="127.5">
      <c r="A18" s="46" t="s">
        <v>37</v>
      </c>
      <c r="B18" s="46">
        <v>2012</v>
      </c>
      <c r="C18" s="46">
        <v>2014</v>
      </c>
      <c r="D18" s="16" t="s">
        <v>44</v>
      </c>
      <c r="E18" s="37">
        <v>2000</v>
      </c>
      <c r="F18" s="37">
        <v>10720</v>
      </c>
      <c r="G18" s="43">
        <v>87924</v>
      </c>
      <c r="H18" s="28">
        <f>E18+F18+G18</f>
        <v>100644</v>
      </c>
      <c r="I18" s="27" t="s">
        <v>31</v>
      </c>
      <c r="J18" s="17"/>
      <c r="K18" s="17" t="s">
        <v>35</v>
      </c>
      <c r="L18" s="17">
        <v>500</v>
      </c>
    </row>
    <row r="19" spans="1:12" s="42" customFormat="1" ht="165.75">
      <c r="A19" s="46" t="s">
        <v>33</v>
      </c>
      <c r="B19" s="46">
        <v>2012</v>
      </c>
      <c r="C19" s="46">
        <v>2012</v>
      </c>
      <c r="D19" s="16" t="s">
        <v>45</v>
      </c>
      <c r="E19" s="30"/>
      <c r="F19" s="38">
        <v>18653</v>
      </c>
      <c r="G19" s="43">
        <v>187857</v>
      </c>
      <c r="H19" s="30">
        <f>G19+F19</f>
        <v>206510</v>
      </c>
      <c r="I19" s="27" t="s">
        <v>31</v>
      </c>
      <c r="J19" s="18"/>
      <c r="K19" s="17" t="s">
        <v>35</v>
      </c>
      <c r="L19" s="17">
        <v>500</v>
      </c>
    </row>
    <row r="20" spans="1:12" s="42" customFormat="1" ht="102">
      <c r="A20" s="46" t="s">
        <v>46</v>
      </c>
      <c r="B20" s="46">
        <v>2013</v>
      </c>
      <c r="C20" s="46">
        <v>2014</v>
      </c>
      <c r="D20" s="16" t="s">
        <v>47</v>
      </c>
      <c r="E20" s="30"/>
      <c r="F20" s="38">
        <v>125000</v>
      </c>
      <c r="G20" s="43">
        <v>32373</v>
      </c>
      <c r="H20" s="28">
        <f>E20+F20+G20</f>
        <v>157373</v>
      </c>
      <c r="I20" s="27" t="s">
        <v>31</v>
      </c>
      <c r="J20" s="18"/>
      <c r="K20" s="17"/>
      <c r="L20" s="17"/>
    </row>
    <row r="21" spans="1:12" s="42" customFormat="1" ht="127.5">
      <c r="A21" s="46" t="s">
        <v>49</v>
      </c>
      <c r="B21" s="46">
        <v>2013</v>
      </c>
      <c r="C21" s="46">
        <v>2015</v>
      </c>
      <c r="D21" s="16" t="s">
        <v>48</v>
      </c>
      <c r="E21" s="39"/>
      <c r="F21" s="39">
        <v>515</v>
      </c>
      <c r="G21" s="43">
        <v>30000</v>
      </c>
      <c r="H21" s="28">
        <f>E21+F21+G21</f>
        <v>30515</v>
      </c>
      <c r="I21" s="27" t="s">
        <v>31</v>
      </c>
      <c r="J21" s="19"/>
      <c r="K21" s="1"/>
      <c r="L21" s="1"/>
    </row>
    <row r="22" spans="1:12" s="42" customFormat="1" ht="153">
      <c r="A22" s="46" t="s">
        <v>51</v>
      </c>
      <c r="B22" s="46">
        <v>2013</v>
      </c>
      <c r="C22" s="46">
        <v>2014</v>
      </c>
      <c r="D22" s="16" t="s">
        <v>50</v>
      </c>
      <c r="E22" s="30"/>
      <c r="F22" s="38">
        <v>1000</v>
      </c>
      <c r="G22" s="43">
        <v>41715.68</v>
      </c>
      <c r="H22" s="30">
        <f>E22+F22+G22</f>
        <v>42715.68</v>
      </c>
      <c r="I22" s="27" t="s">
        <v>31</v>
      </c>
      <c r="J22" s="18"/>
      <c r="K22" s="1"/>
      <c r="L22" s="1"/>
    </row>
    <row r="23" spans="1:12" s="42" customFormat="1" ht="75">
      <c r="A23" s="46" t="s">
        <v>53</v>
      </c>
      <c r="B23" s="46">
        <v>2013</v>
      </c>
      <c r="C23" s="46">
        <v>2014</v>
      </c>
      <c r="D23" s="16" t="s">
        <v>52</v>
      </c>
      <c r="E23" s="30"/>
      <c r="F23" s="20">
        <v>22389</v>
      </c>
      <c r="G23" s="43">
        <v>51290.19</v>
      </c>
      <c r="H23" s="30">
        <f>F23+G23</f>
        <v>73679.19</v>
      </c>
      <c r="I23" s="27" t="s">
        <v>31</v>
      </c>
      <c r="J23" s="18"/>
      <c r="K23" s="1" t="s">
        <v>35</v>
      </c>
      <c r="L23" s="1">
        <v>624</v>
      </c>
    </row>
    <row r="24" spans="1:12" s="42" customFormat="1" ht="127.5">
      <c r="A24" s="46" t="s">
        <v>38</v>
      </c>
      <c r="B24" s="46">
        <v>2013</v>
      </c>
      <c r="C24" s="46">
        <v>2013</v>
      </c>
      <c r="D24" s="16" t="s">
        <v>39</v>
      </c>
      <c r="E24" s="28">
        <v>0</v>
      </c>
      <c r="F24" s="37">
        <f>30000+90000</f>
        <v>120000</v>
      </c>
      <c r="G24" s="28">
        <v>0</v>
      </c>
      <c r="H24" s="30">
        <f>SUM(E24:G24)</f>
        <v>120000</v>
      </c>
      <c r="I24" s="27" t="s">
        <v>7</v>
      </c>
      <c r="J24" s="18"/>
      <c r="K24" s="18"/>
      <c r="L24" s="18"/>
    </row>
    <row r="25" spans="1:12" s="42" customFormat="1" ht="63.75">
      <c r="A25" s="46" t="s">
        <v>0</v>
      </c>
      <c r="B25" s="46">
        <v>2013</v>
      </c>
      <c r="C25" s="46">
        <v>2014</v>
      </c>
      <c r="D25" s="15" t="s">
        <v>54</v>
      </c>
      <c r="E25" s="20">
        <v>7000</v>
      </c>
      <c r="F25" s="20">
        <v>69000</v>
      </c>
      <c r="G25" s="28">
        <v>50923</v>
      </c>
      <c r="H25" s="30">
        <f t="shared" ref="H25:H30" si="0">E25+F25+G25</f>
        <v>126923</v>
      </c>
      <c r="I25" s="27" t="s">
        <v>7</v>
      </c>
      <c r="J25" s="18"/>
      <c r="K25" s="18"/>
      <c r="L25" s="18"/>
    </row>
    <row r="26" spans="1:12" s="42" customFormat="1" ht="38.25">
      <c r="A26" s="46" t="s">
        <v>0</v>
      </c>
      <c r="B26" s="46">
        <v>2013</v>
      </c>
      <c r="C26" s="46">
        <v>2014</v>
      </c>
      <c r="D26" s="15" t="s">
        <v>55</v>
      </c>
      <c r="E26" s="28">
        <v>0</v>
      </c>
      <c r="F26" s="28">
        <v>0</v>
      </c>
      <c r="G26" s="28">
        <v>28275</v>
      </c>
      <c r="H26" s="30">
        <f t="shared" si="0"/>
        <v>28275</v>
      </c>
      <c r="I26" s="27" t="s">
        <v>7</v>
      </c>
      <c r="J26" s="18"/>
      <c r="K26" s="18"/>
      <c r="L26" s="18"/>
    </row>
    <row r="27" spans="1:12" s="42" customFormat="1" ht="63.75">
      <c r="A27" s="46" t="s">
        <v>0</v>
      </c>
      <c r="B27" s="46">
        <v>2013</v>
      </c>
      <c r="C27" s="46">
        <v>2014</v>
      </c>
      <c r="D27" s="21" t="s">
        <v>56</v>
      </c>
      <c r="E27" s="28">
        <v>0</v>
      </c>
      <c r="F27" s="37">
        <f>14604+23312.9</f>
        <v>37916.9</v>
      </c>
      <c r="G27" s="28">
        <v>68375</v>
      </c>
      <c r="H27" s="30">
        <f t="shared" si="0"/>
        <v>106291.9</v>
      </c>
      <c r="I27" s="27" t="s">
        <v>7</v>
      </c>
      <c r="J27" s="18"/>
      <c r="K27" s="18"/>
      <c r="L27" s="18"/>
    </row>
    <row r="28" spans="1:12" s="42" customFormat="1" ht="38.25">
      <c r="A28" s="46" t="s">
        <v>0</v>
      </c>
      <c r="B28" s="46">
        <v>2013</v>
      </c>
      <c r="C28" s="46">
        <v>2014</v>
      </c>
      <c r="D28" s="21" t="s">
        <v>57</v>
      </c>
      <c r="E28" s="30"/>
      <c r="F28" s="37">
        <v>400</v>
      </c>
      <c r="G28" s="28">
        <v>143940</v>
      </c>
      <c r="H28" s="30">
        <f t="shared" si="0"/>
        <v>144340</v>
      </c>
      <c r="I28" s="27" t="s">
        <v>7</v>
      </c>
      <c r="J28" s="18"/>
      <c r="K28" s="18"/>
      <c r="L28" s="18"/>
    </row>
    <row r="29" spans="1:12" s="42" customFormat="1" ht="38.25">
      <c r="A29" s="46" t="s">
        <v>0</v>
      </c>
      <c r="B29" s="46">
        <v>2013</v>
      </c>
      <c r="C29" s="46">
        <v>2015</v>
      </c>
      <c r="D29" s="21" t="s">
        <v>58</v>
      </c>
      <c r="E29" s="28">
        <v>0</v>
      </c>
      <c r="F29" s="20">
        <v>40788</v>
      </c>
      <c r="G29" s="28">
        <v>31451</v>
      </c>
      <c r="H29" s="30">
        <f t="shared" si="0"/>
        <v>72239</v>
      </c>
      <c r="I29" s="27" t="s">
        <v>7</v>
      </c>
      <c r="J29" s="18"/>
      <c r="K29" s="18"/>
      <c r="L29" s="18"/>
    </row>
    <row r="30" spans="1:12" s="42" customFormat="1" ht="51">
      <c r="A30" s="46" t="s">
        <v>60</v>
      </c>
      <c r="B30" s="46">
        <v>2012</v>
      </c>
      <c r="C30" s="46">
        <v>2014</v>
      </c>
      <c r="D30" s="21" t="s">
        <v>59</v>
      </c>
      <c r="E30" s="28">
        <v>5000</v>
      </c>
      <c r="F30" s="20">
        <v>162957</v>
      </c>
      <c r="G30" s="28">
        <v>2000</v>
      </c>
      <c r="H30" s="30">
        <f t="shared" si="0"/>
        <v>169957</v>
      </c>
      <c r="I30" s="27" t="s">
        <v>7</v>
      </c>
      <c r="J30" s="18"/>
      <c r="K30" s="18"/>
      <c r="L30" s="18"/>
    </row>
    <row r="31" spans="1:12" s="42" customFormat="1" ht="102">
      <c r="A31" s="46" t="s">
        <v>0</v>
      </c>
      <c r="B31" s="46">
        <v>2012</v>
      </c>
      <c r="C31" s="46">
        <v>2014</v>
      </c>
      <c r="D31" s="21" t="s">
        <v>61</v>
      </c>
      <c r="E31" s="30"/>
      <c r="F31" s="28">
        <v>50000</v>
      </c>
      <c r="G31" s="40">
        <v>2230</v>
      </c>
      <c r="H31" s="30">
        <f>F31+G31</f>
        <v>52230</v>
      </c>
      <c r="I31" s="27" t="s">
        <v>7</v>
      </c>
      <c r="J31" s="18"/>
      <c r="K31" s="18"/>
      <c r="L31" s="18"/>
    </row>
    <row r="32" spans="1:12" s="42" customFormat="1" ht="38.25">
      <c r="A32" s="46" t="s">
        <v>0</v>
      </c>
      <c r="B32" s="46">
        <v>2012</v>
      </c>
      <c r="C32" s="46">
        <v>2013</v>
      </c>
      <c r="D32" s="21" t="s">
        <v>2</v>
      </c>
      <c r="E32" s="30"/>
      <c r="F32" s="20">
        <v>44063.85</v>
      </c>
      <c r="G32" s="30"/>
      <c r="H32" s="30">
        <f>F32+G32+E32</f>
        <v>44063.85</v>
      </c>
      <c r="I32" s="27" t="s">
        <v>7</v>
      </c>
      <c r="J32" s="18"/>
      <c r="K32" s="18"/>
      <c r="L32" s="18"/>
    </row>
    <row r="33" spans="1:12" s="42" customFormat="1" ht="89.25">
      <c r="A33" s="46" t="s">
        <v>63</v>
      </c>
      <c r="B33" s="46">
        <v>2014</v>
      </c>
      <c r="C33" s="46">
        <v>2014</v>
      </c>
      <c r="D33" s="21" t="s">
        <v>62</v>
      </c>
      <c r="E33" s="30"/>
      <c r="F33" s="30"/>
      <c r="G33" s="40">
        <v>169275.8</v>
      </c>
      <c r="H33" s="30">
        <f>F33+G33+E33</f>
        <v>169275.8</v>
      </c>
      <c r="I33" s="27" t="s">
        <v>7</v>
      </c>
      <c r="J33" s="18"/>
      <c r="K33" s="18"/>
      <c r="L33" s="18"/>
    </row>
    <row r="34" spans="1:12" s="42" customFormat="1" ht="38.25">
      <c r="A34" s="46" t="s">
        <v>1</v>
      </c>
      <c r="B34" s="46">
        <v>2014</v>
      </c>
      <c r="C34" s="46">
        <v>2014</v>
      </c>
      <c r="D34" s="21" t="s">
        <v>64</v>
      </c>
      <c r="E34" s="30"/>
      <c r="F34" s="30"/>
      <c r="G34" s="40">
        <v>74674</v>
      </c>
      <c r="H34" s="30">
        <f>F34+G34+E34</f>
        <v>74674</v>
      </c>
      <c r="I34" s="27" t="s">
        <v>7</v>
      </c>
      <c r="J34" s="18"/>
      <c r="K34" s="18" t="s">
        <v>35</v>
      </c>
      <c r="L34" s="18">
        <v>7804</v>
      </c>
    </row>
    <row r="35" spans="1:12" s="42" customFormat="1" ht="51">
      <c r="A35" s="46" t="s">
        <v>65</v>
      </c>
      <c r="B35" s="46">
        <v>2014</v>
      </c>
      <c r="C35" s="46">
        <v>2014</v>
      </c>
      <c r="D35" s="21" t="s">
        <v>66</v>
      </c>
      <c r="E35" s="30"/>
      <c r="F35" s="30"/>
      <c r="G35" s="40">
        <v>69208</v>
      </c>
      <c r="H35" s="30">
        <f>F35+G35+E35</f>
        <v>69208</v>
      </c>
      <c r="I35" s="27" t="s">
        <v>7</v>
      </c>
      <c r="J35" s="28"/>
      <c r="K35" s="18"/>
      <c r="L35" s="18"/>
    </row>
    <row r="36" spans="1:12" s="42" customFormat="1" ht="51">
      <c r="A36" s="46" t="s">
        <v>65</v>
      </c>
      <c r="B36" s="46">
        <v>2014</v>
      </c>
      <c r="C36" s="46">
        <v>2014</v>
      </c>
      <c r="D36" s="21" t="s">
        <v>67</v>
      </c>
      <c r="E36" s="28">
        <v>0</v>
      </c>
      <c r="F36" s="30"/>
      <c r="G36" s="40">
        <v>73300</v>
      </c>
      <c r="H36" s="30">
        <f>F36+G36+E36</f>
        <v>73300</v>
      </c>
      <c r="I36" s="27" t="s">
        <v>7</v>
      </c>
      <c r="J36" s="18"/>
      <c r="K36" s="18"/>
      <c r="L36" s="18"/>
    </row>
    <row r="37" spans="1:12" ht="45.75" customHeight="1">
      <c r="A37" s="22"/>
      <c r="B37" s="89" t="s">
        <v>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>
      <c r="A38" s="22"/>
      <c r="B38" s="22"/>
      <c r="C38" s="22"/>
      <c r="D38" s="22"/>
      <c r="E38" s="22"/>
      <c r="F38" s="22"/>
      <c r="G38" s="22"/>
      <c r="H38" s="22"/>
      <c r="I38" s="8"/>
      <c r="J38" s="8"/>
      <c r="K38" s="8"/>
      <c r="L38" s="8"/>
    </row>
    <row r="39" spans="1: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.75">
      <c r="A40" s="32" t="s">
        <v>68</v>
      </c>
      <c r="B40" s="32"/>
      <c r="C40" s="32"/>
      <c r="D40" s="32"/>
      <c r="E40" s="23"/>
      <c r="F40" s="23"/>
      <c r="G40" s="23"/>
      <c r="H40" s="32" t="s">
        <v>9</v>
      </c>
      <c r="I40" s="23"/>
      <c r="J40" s="23"/>
      <c r="K40" s="23"/>
      <c r="L40" s="23"/>
    </row>
    <row r="41" spans="1: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</sheetData>
  <sheetProtection selectLockedCells="1" selectUnlockedCells="1"/>
  <mergeCells count="13">
    <mergeCell ref="J6:L8"/>
    <mergeCell ref="B37:L37"/>
    <mergeCell ref="A2:I2"/>
    <mergeCell ref="A3:I3"/>
    <mergeCell ref="A4:I4"/>
    <mergeCell ref="D7:D9"/>
    <mergeCell ref="E7:H7"/>
    <mergeCell ref="E8:G8"/>
    <mergeCell ref="H8:H9"/>
    <mergeCell ref="I6:I9"/>
    <mergeCell ref="A6:A9"/>
    <mergeCell ref="B6:C8"/>
    <mergeCell ref="D6:H6"/>
  </mergeCells>
  <phoneticPr fontId="26" type="noConversion"/>
  <pageMargins left="0.39370078740157483" right="0.39370078740157483" top="0.59055118110236227" bottom="0.59055118110236227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tabSelected="1" topLeftCell="B99" zoomScale="83" zoomScaleNormal="83" workbookViewId="0">
      <selection activeCell="B90" sqref="B90:B91"/>
    </sheetView>
  </sheetViews>
  <sheetFormatPr defaultColWidth="9.140625" defaultRowHeight="12.75"/>
  <cols>
    <col min="1" max="1" width="21.28515625" style="42" hidden="1" customWidth="1"/>
    <col min="2" max="2" width="35.42578125" style="42" customWidth="1"/>
    <col min="3" max="3" width="7" style="42" customWidth="1"/>
    <col min="4" max="4" width="7.5703125" style="42" customWidth="1"/>
    <col min="5" max="5" width="45.42578125" style="42" customWidth="1"/>
    <col min="6" max="9" width="15.85546875" style="42" customWidth="1"/>
    <col min="10" max="10" width="16.42578125" style="42" customWidth="1"/>
    <col min="11" max="11" width="10.140625" style="42" customWidth="1"/>
    <col min="12" max="12" width="9.7109375" style="42" customWidth="1"/>
    <col min="13" max="13" width="10.7109375" style="42" customWidth="1"/>
    <col min="14" max="16384" width="9.140625" style="42"/>
  </cols>
  <sheetData>
    <row r="1" spans="1:13" ht="30.75" customHeight="1">
      <c r="A1" s="24"/>
      <c r="B1" s="24"/>
      <c r="C1" s="24"/>
      <c r="D1" s="24"/>
      <c r="E1" s="25"/>
      <c r="F1" s="25"/>
      <c r="G1" s="25"/>
      <c r="H1" s="25"/>
      <c r="I1" s="25"/>
      <c r="K1" s="78" t="s">
        <v>173</v>
      </c>
    </row>
    <row r="2" spans="1:13" ht="22.5">
      <c r="A2" s="47"/>
      <c r="B2" s="115" t="s">
        <v>96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7.5" customHeight="1">
      <c r="A3" s="48"/>
      <c r="B3" s="4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24.75" customHeight="1">
      <c r="A4" s="49"/>
      <c r="B4" s="86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ht="34.5" hidden="1" customHeight="1">
      <c r="A5" s="49"/>
      <c r="B5" s="49"/>
      <c r="C5" s="101" t="s">
        <v>71</v>
      </c>
      <c r="D5" s="101"/>
      <c r="E5" s="101"/>
      <c r="F5" s="101"/>
      <c r="G5" s="101"/>
      <c r="H5" s="101"/>
      <c r="I5" s="84"/>
      <c r="J5" s="122" t="s">
        <v>72</v>
      </c>
      <c r="K5" s="122"/>
      <c r="L5" s="122"/>
      <c r="M5" s="122"/>
    </row>
    <row r="6" spans="1:13" ht="20.25" hidden="1" customHeight="1">
      <c r="A6" s="49"/>
      <c r="B6" s="49"/>
      <c r="C6" s="101" t="s">
        <v>70</v>
      </c>
      <c r="D6" s="101"/>
      <c r="E6" s="101"/>
      <c r="F6" s="101"/>
      <c r="G6" s="101"/>
      <c r="H6" s="101"/>
      <c r="I6" s="84"/>
      <c r="J6" s="122" t="s">
        <v>73</v>
      </c>
      <c r="K6" s="122"/>
      <c r="L6" s="122"/>
      <c r="M6" s="122"/>
    </row>
    <row r="7" spans="1:13" ht="30" hidden="1" customHeight="1">
      <c r="A7" s="49"/>
      <c r="B7" s="49"/>
      <c r="C7" s="101" t="s">
        <v>8</v>
      </c>
      <c r="D7" s="101"/>
      <c r="E7" s="101"/>
      <c r="F7" s="101"/>
      <c r="G7" s="101"/>
      <c r="H7" s="101"/>
      <c r="I7" s="84"/>
      <c r="J7" s="122" t="s">
        <v>172</v>
      </c>
      <c r="K7" s="122"/>
      <c r="L7" s="122"/>
      <c r="M7" s="122"/>
    </row>
    <row r="8" spans="1:13" ht="20.25" hidden="1" customHeight="1">
      <c r="A8" s="49"/>
      <c r="B8" s="49"/>
      <c r="C8" s="101" t="s">
        <v>69</v>
      </c>
      <c r="D8" s="101"/>
      <c r="E8" s="101"/>
      <c r="F8" s="101"/>
      <c r="G8" s="101"/>
      <c r="H8" s="101"/>
      <c r="I8" s="84"/>
      <c r="J8" s="121"/>
      <c r="K8" s="121"/>
      <c r="L8" s="121"/>
      <c r="M8" s="121"/>
    </row>
    <row r="9" spans="1:13" ht="39" customHeight="1">
      <c r="A9" s="125" t="s">
        <v>8</v>
      </c>
      <c r="B9" s="105" t="s">
        <v>8</v>
      </c>
      <c r="C9" s="88" t="s">
        <v>11</v>
      </c>
      <c r="D9" s="88"/>
      <c r="E9" s="112" t="s">
        <v>12</v>
      </c>
      <c r="F9" s="113"/>
      <c r="G9" s="113"/>
      <c r="H9" s="113"/>
      <c r="I9" s="114"/>
      <c r="J9" s="97" t="s">
        <v>13</v>
      </c>
      <c r="K9" s="116" t="s">
        <v>174</v>
      </c>
      <c r="L9" s="88"/>
      <c r="M9" s="88"/>
    </row>
    <row r="10" spans="1:13" ht="19.5" customHeight="1">
      <c r="A10" s="125"/>
      <c r="B10" s="106"/>
      <c r="C10" s="88"/>
      <c r="D10" s="88"/>
      <c r="E10" s="97" t="s">
        <v>15</v>
      </c>
      <c r="F10" s="88" t="s">
        <v>16</v>
      </c>
      <c r="G10" s="88"/>
      <c r="H10" s="88"/>
      <c r="I10" s="88"/>
      <c r="J10" s="111"/>
      <c r="K10" s="88"/>
      <c r="L10" s="88"/>
      <c r="M10" s="88"/>
    </row>
    <row r="11" spans="1:13" ht="18.75" customHeight="1">
      <c r="A11" s="125"/>
      <c r="B11" s="106"/>
      <c r="C11" s="88"/>
      <c r="D11" s="88"/>
      <c r="E11" s="111"/>
      <c r="F11" s="102" t="s">
        <v>17</v>
      </c>
      <c r="G11" s="103"/>
      <c r="H11" s="104"/>
      <c r="I11" s="105" t="s">
        <v>175</v>
      </c>
      <c r="J11" s="111"/>
      <c r="K11" s="88"/>
      <c r="L11" s="88"/>
      <c r="M11" s="88"/>
    </row>
    <row r="12" spans="1:13" ht="26.25" customHeight="1">
      <c r="A12" s="125"/>
      <c r="B12" s="106"/>
      <c r="C12" s="97" t="s">
        <v>18</v>
      </c>
      <c r="D12" s="97" t="s">
        <v>19</v>
      </c>
      <c r="E12" s="111"/>
      <c r="F12" s="126" t="s">
        <v>81</v>
      </c>
      <c r="G12" s="126" t="s">
        <v>82</v>
      </c>
      <c r="H12" s="126" t="s">
        <v>97</v>
      </c>
      <c r="I12" s="111"/>
      <c r="J12" s="111"/>
      <c r="K12" s="97" t="s">
        <v>22</v>
      </c>
      <c r="L12" s="97" t="s">
        <v>4</v>
      </c>
      <c r="M12" s="97" t="s">
        <v>20</v>
      </c>
    </row>
    <row r="13" spans="1:13" ht="53.25" customHeight="1">
      <c r="A13" s="63"/>
      <c r="B13" s="107"/>
      <c r="C13" s="98"/>
      <c r="D13" s="98"/>
      <c r="E13" s="98"/>
      <c r="F13" s="127"/>
      <c r="G13" s="127"/>
      <c r="H13" s="127"/>
      <c r="I13" s="98"/>
      <c r="J13" s="111"/>
      <c r="K13" s="111"/>
      <c r="L13" s="111"/>
      <c r="M13" s="98"/>
    </row>
    <row r="14" spans="1:13" ht="15">
      <c r="A14" s="56"/>
      <c r="B14" s="56">
        <v>1</v>
      </c>
      <c r="C14" s="54">
        <v>2</v>
      </c>
      <c r="D14" s="56">
        <v>3</v>
      </c>
      <c r="E14" s="54">
        <v>4</v>
      </c>
      <c r="F14" s="56">
        <v>5</v>
      </c>
      <c r="G14" s="54">
        <v>6</v>
      </c>
      <c r="H14" s="56">
        <v>7</v>
      </c>
      <c r="I14" s="54">
        <v>8</v>
      </c>
      <c r="J14" s="56">
        <v>9</v>
      </c>
      <c r="K14" s="54">
        <v>10</v>
      </c>
      <c r="L14" s="56">
        <v>11</v>
      </c>
      <c r="M14" s="54">
        <v>12</v>
      </c>
    </row>
    <row r="15" spans="1:13" ht="28.5" customHeight="1">
      <c r="A15" s="125"/>
      <c r="B15" s="108"/>
      <c r="C15" s="108"/>
      <c r="D15" s="108"/>
      <c r="E15" s="130" t="s">
        <v>3</v>
      </c>
      <c r="F15" s="68">
        <f>F16+F17+F18+F19</f>
        <v>6647933.3360000001</v>
      </c>
      <c r="G15" s="68">
        <f t="shared" ref="G15:I15" si="0">G16+G17+G18+G19</f>
        <v>8939933.2162203398</v>
      </c>
      <c r="H15" s="68">
        <f t="shared" si="0"/>
        <v>9017095.4869491532</v>
      </c>
      <c r="I15" s="68">
        <f t="shared" si="0"/>
        <v>41503821.490000002</v>
      </c>
      <c r="J15" s="57" t="s">
        <v>21</v>
      </c>
      <c r="K15" s="76" t="s">
        <v>95</v>
      </c>
      <c r="L15" s="58" t="s">
        <v>35</v>
      </c>
      <c r="M15" s="55">
        <f>M16+M17+M18</f>
        <v>62880.2</v>
      </c>
    </row>
    <row r="16" spans="1:13" ht="25.5" customHeight="1">
      <c r="A16" s="125"/>
      <c r="B16" s="109"/>
      <c r="C16" s="109"/>
      <c r="D16" s="109"/>
      <c r="E16" s="131"/>
      <c r="F16" s="69">
        <v>4653656.46</v>
      </c>
      <c r="G16" s="69">
        <v>4653656.46</v>
      </c>
      <c r="H16" s="69">
        <v>4653656.46</v>
      </c>
      <c r="I16" s="69">
        <v>24719036.280000001</v>
      </c>
      <c r="J16" s="51" t="s">
        <v>7</v>
      </c>
      <c r="K16" s="76" t="s">
        <v>95</v>
      </c>
      <c r="L16" s="61" t="s">
        <v>35</v>
      </c>
      <c r="M16" s="41">
        <v>33151.199999999997</v>
      </c>
    </row>
    <row r="17" spans="1:14" ht="31.5" customHeight="1">
      <c r="A17" s="125"/>
      <c r="B17" s="109"/>
      <c r="C17" s="109"/>
      <c r="D17" s="109"/>
      <c r="E17" s="131"/>
      <c r="F17" s="69">
        <v>709901.84</v>
      </c>
      <c r="G17" s="69">
        <v>1023104.78</v>
      </c>
      <c r="H17" s="69">
        <v>1066409.53</v>
      </c>
      <c r="I17" s="69">
        <v>3526701.68</v>
      </c>
      <c r="J17" s="51" t="s">
        <v>31</v>
      </c>
      <c r="K17" s="76" t="s">
        <v>95</v>
      </c>
      <c r="L17" s="61" t="s">
        <v>35</v>
      </c>
      <c r="M17" s="41">
        <v>9729</v>
      </c>
    </row>
    <row r="18" spans="1:14" ht="31.5" customHeight="1">
      <c r="A18" s="53"/>
      <c r="B18" s="109"/>
      <c r="C18" s="109"/>
      <c r="D18" s="109"/>
      <c r="E18" s="131"/>
      <c r="F18" s="69">
        <v>900086.9</v>
      </c>
      <c r="G18" s="69">
        <v>2863603.9962203391</v>
      </c>
      <c r="H18" s="69">
        <v>3297029.4969491521</v>
      </c>
      <c r="I18" s="69">
        <v>11991786.92</v>
      </c>
      <c r="J18" s="51" t="s">
        <v>74</v>
      </c>
      <c r="K18" s="76" t="s">
        <v>95</v>
      </c>
      <c r="L18" s="65" t="s">
        <v>35</v>
      </c>
      <c r="M18" s="41">
        <v>20000</v>
      </c>
    </row>
    <row r="19" spans="1:14" ht="38.25">
      <c r="A19" s="53"/>
      <c r="B19" s="110"/>
      <c r="C19" s="110"/>
      <c r="D19" s="110"/>
      <c r="E19" s="132"/>
      <c r="F19" s="69">
        <v>384288.136</v>
      </c>
      <c r="G19" s="69">
        <v>399567.98</v>
      </c>
      <c r="H19" s="69">
        <v>0</v>
      </c>
      <c r="I19" s="69">
        <v>1266296.6100000001</v>
      </c>
      <c r="J19" s="51" t="s">
        <v>75</v>
      </c>
      <c r="K19" s="26"/>
      <c r="L19" s="65"/>
      <c r="M19" s="41"/>
    </row>
    <row r="20" spans="1:14" ht="22.5" customHeight="1">
      <c r="A20" s="97" t="s">
        <v>41</v>
      </c>
      <c r="B20" s="95" t="s">
        <v>176</v>
      </c>
      <c r="C20" s="97">
        <v>2015</v>
      </c>
      <c r="D20" s="97">
        <v>2017</v>
      </c>
      <c r="E20" s="95" t="s">
        <v>98</v>
      </c>
      <c r="F20" s="70">
        <f t="shared" ref="F20:I20" si="1">F21</f>
        <v>100000</v>
      </c>
      <c r="G20" s="70">
        <f t="shared" si="1"/>
        <v>78000</v>
      </c>
      <c r="H20" s="70">
        <f t="shared" si="1"/>
        <v>0</v>
      </c>
      <c r="I20" s="70">
        <f t="shared" si="1"/>
        <v>178000</v>
      </c>
      <c r="J20" s="52" t="s">
        <v>21</v>
      </c>
      <c r="K20" s="26"/>
      <c r="L20" s="26"/>
      <c r="M20" s="26"/>
    </row>
    <row r="21" spans="1:14" ht="84.75" customHeight="1">
      <c r="A21" s="98"/>
      <c r="B21" s="96"/>
      <c r="C21" s="98"/>
      <c r="D21" s="98"/>
      <c r="E21" s="96"/>
      <c r="F21" s="71">
        <v>100000</v>
      </c>
      <c r="G21" s="71">
        <v>78000</v>
      </c>
      <c r="H21" s="71">
        <v>0</v>
      </c>
      <c r="I21" s="71">
        <v>178000</v>
      </c>
      <c r="J21" s="51" t="s">
        <v>7</v>
      </c>
      <c r="K21" s="76" t="s">
        <v>95</v>
      </c>
      <c r="L21" s="66" t="s">
        <v>35</v>
      </c>
      <c r="M21" s="79">
        <v>1900</v>
      </c>
      <c r="N21" s="44" t="s">
        <v>99</v>
      </c>
    </row>
    <row r="22" spans="1:14" ht="26.25" customHeight="1">
      <c r="A22" s="97" t="s">
        <v>42</v>
      </c>
      <c r="B22" s="95" t="s">
        <v>177</v>
      </c>
      <c r="C22" s="97">
        <v>2016</v>
      </c>
      <c r="D22" s="97">
        <v>2019</v>
      </c>
      <c r="E22" s="99" t="s">
        <v>100</v>
      </c>
      <c r="F22" s="70">
        <f t="shared" ref="F22:I22" si="2">F23</f>
        <v>18435</v>
      </c>
      <c r="G22" s="70">
        <f t="shared" si="2"/>
        <v>50000</v>
      </c>
      <c r="H22" s="70">
        <f t="shared" si="2"/>
        <v>100000</v>
      </c>
      <c r="I22" s="70">
        <f t="shared" si="2"/>
        <v>244789.07</v>
      </c>
      <c r="J22" s="52" t="s">
        <v>21</v>
      </c>
      <c r="K22" s="26"/>
      <c r="L22" s="26"/>
      <c r="M22" s="26"/>
    </row>
    <row r="23" spans="1:14" ht="41.25" customHeight="1">
      <c r="A23" s="98"/>
      <c r="B23" s="96"/>
      <c r="C23" s="98"/>
      <c r="D23" s="98"/>
      <c r="E23" s="100"/>
      <c r="F23" s="71">
        <v>18435</v>
      </c>
      <c r="G23" s="71">
        <v>50000</v>
      </c>
      <c r="H23" s="71">
        <v>100000</v>
      </c>
      <c r="I23" s="71">
        <v>244789.07</v>
      </c>
      <c r="J23" s="51" t="s">
        <v>7</v>
      </c>
      <c r="K23" s="26"/>
      <c r="L23" s="26"/>
      <c r="M23" s="28"/>
      <c r="N23" s="42" t="s">
        <v>101</v>
      </c>
    </row>
    <row r="24" spans="1:14" ht="18.75" customHeight="1">
      <c r="A24" s="97" t="s">
        <v>33</v>
      </c>
      <c r="B24" s="95" t="s">
        <v>178</v>
      </c>
      <c r="C24" s="97">
        <v>2013</v>
      </c>
      <c r="D24" s="97">
        <v>2017</v>
      </c>
      <c r="E24" s="123" t="s">
        <v>103</v>
      </c>
      <c r="F24" s="70">
        <f t="shared" ref="F24:I24" si="3">F25</f>
        <v>117959.9</v>
      </c>
      <c r="G24" s="70">
        <f t="shared" si="3"/>
        <v>48990.1</v>
      </c>
      <c r="H24" s="70">
        <f t="shared" si="3"/>
        <v>0</v>
      </c>
      <c r="I24" s="70">
        <f t="shared" si="3"/>
        <v>226373.56</v>
      </c>
      <c r="J24" s="52" t="s">
        <v>21</v>
      </c>
      <c r="K24" s="29"/>
      <c r="L24" s="29"/>
      <c r="M24" s="29"/>
    </row>
    <row r="25" spans="1:14" ht="45.75" customHeight="1">
      <c r="A25" s="98"/>
      <c r="B25" s="96"/>
      <c r="C25" s="98"/>
      <c r="D25" s="98"/>
      <c r="E25" s="124"/>
      <c r="F25" s="72">
        <v>117959.9</v>
      </c>
      <c r="G25" s="72">
        <v>48990.1</v>
      </c>
      <c r="H25" s="72">
        <v>0</v>
      </c>
      <c r="I25" s="72">
        <v>226373.56</v>
      </c>
      <c r="J25" s="51" t="s">
        <v>7</v>
      </c>
      <c r="K25" s="76" t="s">
        <v>95</v>
      </c>
      <c r="L25" s="26" t="s">
        <v>35</v>
      </c>
      <c r="M25" s="30">
        <v>1200</v>
      </c>
      <c r="N25" s="42" t="s">
        <v>102</v>
      </c>
    </row>
    <row r="26" spans="1:14" ht="21" customHeight="1">
      <c r="A26" s="97" t="s">
        <v>37</v>
      </c>
      <c r="B26" s="95" t="s">
        <v>179</v>
      </c>
      <c r="C26" s="97">
        <v>2014</v>
      </c>
      <c r="D26" s="97">
        <v>2016</v>
      </c>
      <c r="E26" s="99" t="s">
        <v>104</v>
      </c>
      <c r="F26" s="70">
        <f t="shared" ref="F26:I26" si="4">F27</f>
        <v>78851.78</v>
      </c>
      <c r="G26" s="70">
        <f t="shared" si="4"/>
        <v>0</v>
      </c>
      <c r="H26" s="70">
        <f t="shared" si="4"/>
        <v>0</v>
      </c>
      <c r="I26" s="70">
        <f t="shared" si="4"/>
        <v>78851.78</v>
      </c>
      <c r="J26" s="52" t="s">
        <v>21</v>
      </c>
      <c r="K26" s="29"/>
      <c r="L26" s="29"/>
      <c r="M26" s="29"/>
    </row>
    <row r="27" spans="1:14" ht="39" customHeight="1">
      <c r="A27" s="98"/>
      <c r="B27" s="96"/>
      <c r="C27" s="98"/>
      <c r="D27" s="98"/>
      <c r="E27" s="100"/>
      <c r="F27" s="72">
        <v>78851.78</v>
      </c>
      <c r="G27" s="72">
        <v>0</v>
      </c>
      <c r="H27" s="72">
        <v>0</v>
      </c>
      <c r="I27" s="72">
        <v>78851.78</v>
      </c>
      <c r="J27" s="51" t="s">
        <v>7</v>
      </c>
      <c r="K27" s="76"/>
      <c r="L27" s="30"/>
      <c r="M27" s="30"/>
      <c r="N27" s="42" t="s">
        <v>80</v>
      </c>
    </row>
    <row r="28" spans="1:14" ht="22.5" customHeight="1">
      <c r="A28" s="97" t="s">
        <v>33</v>
      </c>
      <c r="B28" s="95" t="s">
        <v>180</v>
      </c>
      <c r="C28" s="97">
        <v>2016</v>
      </c>
      <c r="D28" s="97">
        <v>2018</v>
      </c>
      <c r="E28" s="99" t="s">
        <v>106</v>
      </c>
      <c r="F28" s="70">
        <f>F29</f>
        <v>50000</v>
      </c>
      <c r="G28" s="70">
        <f t="shared" ref="G28:I28" si="5">G29</f>
        <v>106299.53</v>
      </c>
      <c r="H28" s="70">
        <f t="shared" si="5"/>
        <v>388122.8</v>
      </c>
      <c r="I28" s="70">
        <f t="shared" si="5"/>
        <v>544422.32999999996</v>
      </c>
      <c r="J28" s="52" t="s">
        <v>21</v>
      </c>
      <c r="K28" s="28"/>
      <c r="L28" s="28"/>
      <c r="M28" s="28"/>
    </row>
    <row r="29" spans="1:14" ht="18.75" customHeight="1">
      <c r="A29" s="98"/>
      <c r="B29" s="96"/>
      <c r="C29" s="98"/>
      <c r="D29" s="98"/>
      <c r="E29" s="100"/>
      <c r="F29" s="71">
        <v>50000</v>
      </c>
      <c r="G29" s="71">
        <v>106299.53</v>
      </c>
      <c r="H29" s="71">
        <v>388122.8</v>
      </c>
      <c r="I29" s="71">
        <v>544422.32999999996</v>
      </c>
      <c r="J29" s="51" t="s">
        <v>7</v>
      </c>
      <c r="K29" s="76"/>
      <c r="L29" s="26"/>
      <c r="M29" s="30"/>
      <c r="N29" s="42" t="s">
        <v>105</v>
      </c>
    </row>
    <row r="30" spans="1:14" ht="22.5" customHeight="1">
      <c r="A30" s="97" t="s">
        <v>46</v>
      </c>
      <c r="B30" s="95" t="s">
        <v>181</v>
      </c>
      <c r="C30" s="97">
        <v>2015</v>
      </c>
      <c r="D30" s="97">
        <v>2018</v>
      </c>
      <c r="E30" s="99" t="s">
        <v>108</v>
      </c>
      <c r="F30" s="70">
        <f>F31</f>
        <v>25745</v>
      </c>
      <c r="G30" s="70">
        <f t="shared" ref="G30:I30" si="6">G31</f>
        <v>60000</v>
      </c>
      <c r="H30" s="70">
        <f t="shared" si="6"/>
        <v>182997.4</v>
      </c>
      <c r="I30" s="70">
        <f t="shared" si="6"/>
        <v>268742.40000000002</v>
      </c>
      <c r="J30" s="52" t="s">
        <v>21</v>
      </c>
      <c r="K30" s="29"/>
      <c r="L30" s="29"/>
      <c r="M30" s="29"/>
    </row>
    <row r="31" spans="1:14" ht="45.75" customHeight="1">
      <c r="A31" s="98"/>
      <c r="B31" s="96"/>
      <c r="C31" s="98"/>
      <c r="D31" s="98"/>
      <c r="E31" s="100"/>
      <c r="F31" s="71">
        <v>25745</v>
      </c>
      <c r="G31" s="71">
        <v>60000</v>
      </c>
      <c r="H31" s="71">
        <v>182997.4</v>
      </c>
      <c r="I31" s="71">
        <v>268742.40000000002</v>
      </c>
      <c r="J31" s="51" t="s">
        <v>7</v>
      </c>
      <c r="K31" s="76"/>
      <c r="L31" s="26"/>
      <c r="M31" s="28"/>
      <c r="N31" s="42" t="s">
        <v>107</v>
      </c>
    </row>
    <row r="32" spans="1:14" ht="25.5" customHeight="1">
      <c r="A32" s="97" t="s">
        <v>49</v>
      </c>
      <c r="B32" s="95" t="s">
        <v>182</v>
      </c>
      <c r="C32" s="97">
        <v>2014</v>
      </c>
      <c r="D32" s="97">
        <v>2017</v>
      </c>
      <c r="E32" s="99" t="s">
        <v>113</v>
      </c>
      <c r="F32" s="70">
        <f>F33</f>
        <v>15170</v>
      </c>
      <c r="G32" s="70">
        <f t="shared" ref="G32:I32" si="7">G33</f>
        <v>143156.29999999999</v>
      </c>
      <c r="H32" s="70">
        <f t="shared" si="7"/>
        <v>0</v>
      </c>
      <c r="I32" s="70">
        <f t="shared" si="7"/>
        <v>158326.29999999999</v>
      </c>
      <c r="J32" s="52" t="s">
        <v>21</v>
      </c>
      <c r="K32" s="29"/>
      <c r="L32" s="29"/>
      <c r="M32" s="29"/>
    </row>
    <row r="33" spans="1:14" ht="59.25" customHeight="1">
      <c r="A33" s="98"/>
      <c r="B33" s="96"/>
      <c r="C33" s="98"/>
      <c r="D33" s="98"/>
      <c r="E33" s="100"/>
      <c r="F33" s="75">
        <v>15170</v>
      </c>
      <c r="G33" s="75">
        <v>143156.29999999999</v>
      </c>
      <c r="H33" s="75">
        <v>0</v>
      </c>
      <c r="I33" s="75">
        <v>158326.29999999999</v>
      </c>
      <c r="J33" s="51" t="s">
        <v>7</v>
      </c>
      <c r="K33" s="76"/>
      <c r="L33" s="26"/>
      <c r="M33" s="28"/>
      <c r="N33" s="42" t="s">
        <v>109</v>
      </c>
    </row>
    <row r="34" spans="1:14" ht="21.75" customHeight="1">
      <c r="A34" s="97" t="s">
        <v>51</v>
      </c>
      <c r="B34" s="95" t="s">
        <v>183</v>
      </c>
      <c r="C34" s="97">
        <v>2015</v>
      </c>
      <c r="D34" s="97">
        <v>2018</v>
      </c>
      <c r="E34" s="99" t="s">
        <v>114</v>
      </c>
      <c r="F34" s="70">
        <f>F35</f>
        <v>16008.5</v>
      </c>
      <c r="G34" s="70">
        <f t="shared" ref="G34:I34" si="8">G35</f>
        <v>100170.3</v>
      </c>
      <c r="H34" s="70">
        <f t="shared" si="8"/>
        <v>140000</v>
      </c>
      <c r="I34" s="70">
        <f t="shared" si="8"/>
        <v>256178.8</v>
      </c>
      <c r="J34" s="52" t="s">
        <v>21</v>
      </c>
      <c r="K34" s="29"/>
      <c r="L34" s="29"/>
      <c r="M34" s="29"/>
    </row>
    <row r="35" spans="1:14" ht="81.75" customHeight="1">
      <c r="A35" s="98"/>
      <c r="B35" s="96"/>
      <c r="C35" s="98"/>
      <c r="D35" s="98"/>
      <c r="E35" s="100"/>
      <c r="F35" s="71">
        <v>16008.5</v>
      </c>
      <c r="G35" s="71">
        <v>100170.3</v>
      </c>
      <c r="H35" s="71">
        <v>140000</v>
      </c>
      <c r="I35" s="71">
        <v>256178.8</v>
      </c>
      <c r="J35" s="51" t="s">
        <v>7</v>
      </c>
      <c r="K35" s="76"/>
      <c r="L35" s="66"/>
      <c r="M35" s="28"/>
      <c r="N35" s="42" t="s">
        <v>110</v>
      </c>
    </row>
    <row r="36" spans="1:14" ht="26.25" customHeight="1">
      <c r="A36" s="97" t="s">
        <v>53</v>
      </c>
      <c r="B36" s="95" t="s">
        <v>65</v>
      </c>
      <c r="C36" s="97">
        <v>2015</v>
      </c>
      <c r="D36" s="97">
        <v>2016</v>
      </c>
      <c r="E36" s="99" t="s">
        <v>115</v>
      </c>
      <c r="F36" s="70">
        <f t="shared" ref="F36:I44" si="9">F37</f>
        <v>73888.67</v>
      </c>
      <c r="G36" s="70">
        <f t="shared" si="9"/>
        <v>0</v>
      </c>
      <c r="H36" s="70">
        <f t="shared" si="9"/>
        <v>0</v>
      </c>
      <c r="I36" s="70">
        <f t="shared" si="9"/>
        <v>73888.67</v>
      </c>
      <c r="J36" s="52" t="s">
        <v>21</v>
      </c>
      <c r="K36" s="29"/>
      <c r="L36" s="29"/>
      <c r="M36" s="29"/>
    </row>
    <row r="37" spans="1:14" ht="37.5" customHeight="1">
      <c r="A37" s="98"/>
      <c r="B37" s="96"/>
      <c r="C37" s="98"/>
      <c r="D37" s="98"/>
      <c r="E37" s="100"/>
      <c r="F37" s="71">
        <v>73888.67</v>
      </c>
      <c r="G37" s="71">
        <v>0</v>
      </c>
      <c r="H37" s="71">
        <v>0</v>
      </c>
      <c r="I37" s="71">
        <v>73888.67</v>
      </c>
      <c r="J37" s="51" t="s">
        <v>7</v>
      </c>
      <c r="K37" s="29"/>
      <c r="L37" s="30"/>
      <c r="M37" s="28"/>
      <c r="N37" s="42" t="s">
        <v>111</v>
      </c>
    </row>
    <row r="38" spans="1:14" ht="27" customHeight="1">
      <c r="A38" s="97" t="s">
        <v>53</v>
      </c>
      <c r="B38" s="95" t="s">
        <v>184</v>
      </c>
      <c r="C38" s="97">
        <v>2016</v>
      </c>
      <c r="D38" s="97">
        <v>2018</v>
      </c>
      <c r="E38" s="99" t="s">
        <v>116</v>
      </c>
      <c r="F38" s="70">
        <f t="shared" si="9"/>
        <v>10000</v>
      </c>
      <c r="G38" s="70">
        <f t="shared" si="9"/>
        <v>80000</v>
      </c>
      <c r="H38" s="70">
        <f t="shared" si="9"/>
        <v>78020</v>
      </c>
      <c r="I38" s="70">
        <f t="shared" si="9"/>
        <v>168020</v>
      </c>
      <c r="J38" s="52" t="s">
        <v>21</v>
      </c>
      <c r="K38" s="29"/>
      <c r="L38" s="29"/>
      <c r="M38" s="29"/>
    </row>
    <row r="39" spans="1:14" ht="33.75" customHeight="1">
      <c r="A39" s="98"/>
      <c r="B39" s="96"/>
      <c r="C39" s="98"/>
      <c r="D39" s="98"/>
      <c r="E39" s="100"/>
      <c r="F39" s="71">
        <v>10000</v>
      </c>
      <c r="G39" s="71">
        <v>80000</v>
      </c>
      <c r="H39" s="71">
        <v>78020</v>
      </c>
      <c r="I39" s="71">
        <v>168020</v>
      </c>
      <c r="J39" s="51" t="s">
        <v>7</v>
      </c>
      <c r="K39" s="80" t="s">
        <v>95</v>
      </c>
      <c r="L39" s="74" t="s">
        <v>35</v>
      </c>
      <c r="M39" s="28">
        <v>123.71</v>
      </c>
      <c r="N39" s="42" t="s">
        <v>112</v>
      </c>
    </row>
    <row r="40" spans="1:14" ht="27.75" customHeight="1">
      <c r="A40" s="97" t="s">
        <v>53</v>
      </c>
      <c r="B40" s="95" t="s">
        <v>185</v>
      </c>
      <c r="C40" s="97">
        <v>2016</v>
      </c>
      <c r="D40" s="97">
        <v>2018</v>
      </c>
      <c r="E40" s="99" t="s">
        <v>123</v>
      </c>
      <c r="F40" s="70">
        <f t="shared" si="9"/>
        <v>9000</v>
      </c>
      <c r="G40" s="70">
        <f t="shared" si="9"/>
        <v>40000</v>
      </c>
      <c r="H40" s="70">
        <f t="shared" si="9"/>
        <v>66800</v>
      </c>
      <c r="I40" s="70">
        <f t="shared" si="9"/>
        <v>115800</v>
      </c>
      <c r="J40" s="52" t="s">
        <v>21</v>
      </c>
      <c r="K40" s="29"/>
      <c r="L40" s="29"/>
      <c r="M40" s="29"/>
    </row>
    <row r="41" spans="1:14" ht="41.25" customHeight="1">
      <c r="A41" s="98"/>
      <c r="B41" s="96"/>
      <c r="C41" s="98"/>
      <c r="D41" s="98"/>
      <c r="E41" s="100"/>
      <c r="F41" s="71">
        <v>9000</v>
      </c>
      <c r="G41" s="71">
        <v>40000</v>
      </c>
      <c r="H41" s="71">
        <v>66800</v>
      </c>
      <c r="I41" s="71">
        <v>115800</v>
      </c>
      <c r="J41" s="51" t="s">
        <v>7</v>
      </c>
      <c r="K41" s="80" t="s">
        <v>95</v>
      </c>
      <c r="L41" s="74" t="s">
        <v>35</v>
      </c>
      <c r="M41" s="28">
        <v>103.12</v>
      </c>
      <c r="N41" s="42" t="s">
        <v>117</v>
      </c>
    </row>
    <row r="42" spans="1:14" ht="25.5" customHeight="1">
      <c r="A42" s="97" t="s">
        <v>53</v>
      </c>
      <c r="B42" s="95" t="s">
        <v>186</v>
      </c>
      <c r="C42" s="97">
        <v>2014</v>
      </c>
      <c r="D42" s="97">
        <v>2016</v>
      </c>
      <c r="E42" s="99" t="s">
        <v>124</v>
      </c>
      <c r="F42" s="70">
        <f t="shared" si="9"/>
        <v>63814.93</v>
      </c>
      <c r="G42" s="70">
        <f t="shared" si="9"/>
        <v>0</v>
      </c>
      <c r="H42" s="70">
        <f t="shared" si="9"/>
        <v>0</v>
      </c>
      <c r="I42" s="70">
        <f t="shared" si="9"/>
        <v>67080</v>
      </c>
      <c r="J42" s="52" t="s">
        <v>21</v>
      </c>
      <c r="K42" s="29"/>
      <c r="L42" s="29"/>
      <c r="M42" s="29"/>
    </row>
    <row r="43" spans="1:14" ht="38.25" customHeight="1">
      <c r="A43" s="98"/>
      <c r="B43" s="96"/>
      <c r="C43" s="98"/>
      <c r="D43" s="98"/>
      <c r="E43" s="100"/>
      <c r="F43" s="71">
        <v>63814.93</v>
      </c>
      <c r="G43" s="71">
        <v>0</v>
      </c>
      <c r="H43" s="71">
        <v>0</v>
      </c>
      <c r="I43" s="71">
        <v>67080</v>
      </c>
      <c r="J43" s="51" t="s">
        <v>7</v>
      </c>
      <c r="K43" s="80" t="s">
        <v>95</v>
      </c>
      <c r="L43" s="74" t="s">
        <v>35</v>
      </c>
      <c r="M43" s="28">
        <v>2025.7</v>
      </c>
      <c r="N43" s="42" t="s">
        <v>118</v>
      </c>
    </row>
    <row r="44" spans="1:14" ht="27.75" customHeight="1">
      <c r="A44" s="97" t="s">
        <v>53</v>
      </c>
      <c r="B44" s="95" t="s">
        <v>187</v>
      </c>
      <c r="C44" s="97">
        <v>2016</v>
      </c>
      <c r="D44" s="97">
        <v>2018</v>
      </c>
      <c r="E44" s="99" t="s">
        <v>125</v>
      </c>
      <c r="F44" s="70">
        <f t="shared" si="9"/>
        <v>10000</v>
      </c>
      <c r="G44" s="70">
        <f t="shared" si="9"/>
        <v>15000</v>
      </c>
      <c r="H44" s="70">
        <f t="shared" si="9"/>
        <v>132480</v>
      </c>
      <c r="I44" s="70">
        <f t="shared" si="9"/>
        <v>157480</v>
      </c>
      <c r="J44" s="52" t="s">
        <v>21</v>
      </c>
      <c r="K44" s="29"/>
      <c r="L44" s="29"/>
      <c r="M44" s="29"/>
    </row>
    <row r="45" spans="1:14" ht="39.75" customHeight="1">
      <c r="A45" s="98"/>
      <c r="B45" s="96"/>
      <c r="C45" s="98"/>
      <c r="D45" s="98"/>
      <c r="E45" s="100"/>
      <c r="F45" s="71">
        <v>10000</v>
      </c>
      <c r="G45" s="71">
        <v>15000</v>
      </c>
      <c r="H45" s="71">
        <v>132480</v>
      </c>
      <c r="I45" s="71">
        <v>157480</v>
      </c>
      <c r="J45" s="51" t="s">
        <v>7</v>
      </c>
      <c r="K45" s="76" t="s">
        <v>95</v>
      </c>
      <c r="L45" s="74" t="s">
        <v>35</v>
      </c>
      <c r="M45" s="28">
        <v>154.03</v>
      </c>
      <c r="N45" s="67" t="s">
        <v>119</v>
      </c>
    </row>
    <row r="46" spans="1:14" ht="24.75" customHeight="1">
      <c r="A46" s="97" t="s">
        <v>38</v>
      </c>
      <c r="B46" s="95" t="s">
        <v>188</v>
      </c>
      <c r="C46" s="97">
        <v>2015</v>
      </c>
      <c r="D46" s="97">
        <v>2018</v>
      </c>
      <c r="E46" s="99" t="s">
        <v>126</v>
      </c>
      <c r="F46" s="70">
        <f t="shared" ref="F46:I46" si="10">F47</f>
        <v>7000</v>
      </c>
      <c r="G46" s="70">
        <f t="shared" si="10"/>
        <v>15000</v>
      </c>
      <c r="H46" s="70">
        <f t="shared" si="10"/>
        <v>69450</v>
      </c>
      <c r="I46" s="70">
        <f t="shared" si="10"/>
        <v>91450</v>
      </c>
      <c r="J46" s="52" t="s">
        <v>21</v>
      </c>
      <c r="K46" s="26"/>
      <c r="L46" s="26"/>
      <c r="M46" s="26"/>
    </row>
    <row r="47" spans="1:14" ht="40.5" customHeight="1">
      <c r="A47" s="98"/>
      <c r="B47" s="96"/>
      <c r="C47" s="98"/>
      <c r="D47" s="98"/>
      <c r="E47" s="100"/>
      <c r="F47" s="71">
        <v>7000</v>
      </c>
      <c r="G47" s="71">
        <v>15000</v>
      </c>
      <c r="H47" s="71">
        <v>69450</v>
      </c>
      <c r="I47" s="71">
        <v>91450</v>
      </c>
      <c r="J47" s="51" t="s">
        <v>7</v>
      </c>
      <c r="K47" s="76" t="s">
        <v>95</v>
      </c>
      <c r="L47" s="74" t="s">
        <v>35</v>
      </c>
      <c r="M47" s="28">
        <v>121.48</v>
      </c>
      <c r="N47" s="42" t="s">
        <v>120</v>
      </c>
    </row>
    <row r="48" spans="1:14" ht="27.75" customHeight="1">
      <c r="A48" s="97" t="s">
        <v>0</v>
      </c>
      <c r="B48" s="95" t="s">
        <v>189</v>
      </c>
      <c r="C48" s="97">
        <v>2016</v>
      </c>
      <c r="D48" s="97">
        <v>2018</v>
      </c>
      <c r="E48" s="123" t="s">
        <v>127</v>
      </c>
      <c r="F48" s="70">
        <f t="shared" ref="F48:I48" si="11">F49</f>
        <v>9000</v>
      </c>
      <c r="G48" s="70">
        <f t="shared" si="11"/>
        <v>44000</v>
      </c>
      <c r="H48" s="70">
        <f t="shared" si="11"/>
        <v>65400</v>
      </c>
      <c r="I48" s="70">
        <f t="shared" si="11"/>
        <v>118400</v>
      </c>
      <c r="J48" s="52" t="s">
        <v>21</v>
      </c>
      <c r="K48" s="26"/>
      <c r="L48" s="26"/>
      <c r="M48" s="26"/>
    </row>
    <row r="49" spans="1:14" ht="66.75" customHeight="1">
      <c r="A49" s="98"/>
      <c r="B49" s="96"/>
      <c r="C49" s="98"/>
      <c r="D49" s="98"/>
      <c r="E49" s="124"/>
      <c r="F49" s="72">
        <v>9000</v>
      </c>
      <c r="G49" s="72">
        <v>44000</v>
      </c>
      <c r="H49" s="72">
        <v>65400</v>
      </c>
      <c r="I49" s="72">
        <v>118400</v>
      </c>
      <c r="J49" s="51" t="s">
        <v>7</v>
      </c>
      <c r="K49" s="76" t="s">
        <v>95</v>
      </c>
      <c r="L49" s="74" t="s">
        <v>35</v>
      </c>
      <c r="M49" s="28">
        <v>134.09</v>
      </c>
      <c r="N49" s="42" t="s">
        <v>121</v>
      </c>
    </row>
    <row r="50" spans="1:14" ht="30" customHeight="1">
      <c r="A50" s="97" t="s">
        <v>0</v>
      </c>
      <c r="B50" s="95" t="s">
        <v>190</v>
      </c>
      <c r="C50" s="97">
        <v>2016</v>
      </c>
      <c r="D50" s="97">
        <v>2019</v>
      </c>
      <c r="E50" s="123" t="s">
        <v>128</v>
      </c>
      <c r="F50" s="70">
        <f t="shared" ref="F50:H50" si="12">F51</f>
        <v>10000</v>
      </c>
      <c r="G50" s="70">
        <f t="shared" si="12"/>
        <v>20000</v>
      </c>
      <c r="H50" s="70">
        <f t="shared" si="12"/>
        <v>20600</v>
      </c>
      <c r="I50" s="70">
        <v>250600</v>
      </c>
      <c r="J50" s="52" t="s">
        <v>21</v>
      </c>
      <c r="K50" s="29"/>
      <c r="L50" s="29"/>
      <c r="M50" s="29"/>
    </row>
    <row r="51" spans="1:14" ht="46.5" customHeight="1">
      <c r="A51" s="98"/>
      <c r="B51" s="96"/>
      <c r="C51" s="98"/>
      <c r="D51" s="98"/>
      <c r="E51" s="124"/>
      <c r="F51" s="71">
        <v>10000</v>
      </c>
      <c r="G51" s="71">
        <v>20000</v>
      </c>
      <c r="H51" s="71">
        <v>20600</v>
      </c>
      <c r="I51" s="71">
        <v>250600</v>
      </c>
      <c r="J51" s="51" t="s">
        <v>7</v>
      </c>
      <c r="K51" s="76" t="s">
        <v>95</v>
      </c>
      <c r="L51" s="66" t="s">
        <v>35</v>
      </c>
      <c r="M51" s="28">
        <v>157.63999999999999</v>
      </c>
      <c r="N51" s="42" t="s">
        <v>122</v>
      </c>
    </row>
    <row r="52" spans="1:14" ht="28.5" customHeight="1">
      <c r="A52" s="97" t="s">
        <v>0</v>
      </c>
      <c r="B52" s="95" t="s">
        <v>191</v>
      </c>
      <c r="C52" s="97">
        <v>2014</v>
      </c>
      <c r="D52" s="97">
        <v>2016</v>
      </c>
      <c r="E52" s="119" t="s">
        <v>135</v>
      </c>
      <c r="F52" s="70">
        <f>F53</f>
        <v>45616.69</v>
      </c>
      <c r="G52" s="70">
        <f t="shared" ref="G52:I52" si="13">G53</f>
        <v>0</v>
      </c>
      <c r="H52" s="70">
        <f t="shared" si="13"/>
        <v>0</v>
      </c>
      <c r="I52" s="70">
        <f t="shared" si="13"/>
        <v>132798.85</v>
      </c>
      <c r="J52" s="52" t="s">
        <v>21</v>
      </c>
      <c r="K52" s="26"/>
      <c r="L52" s="26"/>
      <c r="M52" s="26"/>
    </row>
    <row r="53" spans="1:14" ht="27" customHeight="1">
      <c r="A53" s="98"/>
      <c r="B53" s="96"/>
      <c r="C53" s="98"/>
      <c r="D53" s="98"/>
      <c r="E53" s="120"/>
      <c r="F53" s="71">
        <v>45616.69</v>
      </c>
      <c r="G53" s="71">
        <v>0</v>
      </c>
      <c r="H53" s="71">
        <v>0</v>
      </c>
      <c r="I53" s="71">
        <v>132798.85</v>
      </c>
      <c r="J53" s="51" t="s">
        <v>7</v>
      </c>
      <c r="K53" s="76" t="s">
        <v>95</v>
      </c>
      <c r="L53" s="66" t="s">
        <v>35</v>
      </c>
      <c r="M53" s="28">
        <v>137</v>
      </c>
      <c r="N53" s="42" t="s">
        <v>129</v>
      </c>
    </row>
    <row r="54" spans="1:14" ht="22.5" customHeight="1">
      <c r="A54" s="97" t="s">
        <v>0</v>
      </c>
      <c r="B54" s="95" t="s">
        <v>192</v>
      </c>
      <c r="C54" s="97">
        <v>2014</v>
      </c>
      <c r="D54" s="97">
        <v>2018</v>
      </c>
      <c r="E54" s="119" t="s">
        <v>136</v>
      </c>
      <c r="F54" s="70">
        <f>F55</f>
        <v>8000</v>
      </c>
      <c r="G54" s="70">
        <f t="shared" ref="G54:I54" si="14">G55</f>
        <v>35000</v>
      </c>
      <c r="H54" s="70">
        <f t="shared" si="14"/>
        <v>57000</v>
      </c>
      <c r="I54" s="70">
        <f t="shared" si="14"/>
        <v>100000</v>
      </c>
      <c r="J54" s="52" t="s">
        <v>21</v>
      </c>
      <c r="K54" s="29"/>
      <c r="L54" s="29"/>
      <c r="M54" s="29"/>
    </row>
    <row r="55" spans="1:14" ht="67.5" customHeight="1">
      <c r="A55" s="98"/>
      <c r="B55" s="96"/>
      <c r="C55" s="98"/>
      <c r="D55" s="98"/>
      <c r="E55" s="120"/>
      <c r="F55" s="71">
        <v>8000</v>
      </c>
      <c r="G55" s="71">
        <v>35000</v>
      </c>
      <c r="H55" s="71">
        <v>57000</v>
      </c>
      <c r="I55" s="71">
        <v>100000</v>
      </c>
      <c r="J55" s="51" t="s">
        <v>7</v>
      </c>
      <c r="K55" s="76" t="s">
        <v>95</v>
      </c>
      <c r="L55" s="30" t="s">
        <v>35</v>
      </c>
      <c r="M55" s="28">
        <v>352</v>
      </c>
      <c r="N55" s="42" t="s">
        <v>130</v>
      </c>
    </row>
    <row r="56" spans="1:14" ht="21.75" customHeight="1">
      <c r="A56" s="97" t="s">
        <v>0</v>
      </c>
      <c r="B56" s="95" t="s">
        <v>186</v>
      </c>
      <c r="C56" s="97">
        <v>2013</v>
      </c>
      <c r="D56" s="97">
        <v>2016</v>
      </c>
      <c r="E56" s="119" t="s">
        <v>137</v>
      </c>
      <c r="F56" s="70">
        <f>F57</f>
        <v>95486.44</v>
      </c>
      <c r="G56" s="70">
        <f t="shared" ref="G56:I56" si="15">G57</f>
        <v>0</v>
      </c>
      <c r="H56" s="70">
        <f t="shared" si="15"/>
        <v>0</v>
      </c>
      <c r="I56" s="70">
        <f t="shared" si="15"/>
        <v>99556.44</v>
      </c>
      <c r="J56" s="52" t="s">
        <v>21</v>
      </c>
      <c r="K56" s="29"/>
      <c r="L56" s="29"/>
      <c r="M56" s="29"/>
    </row>
    <row r="57" spans="1:14" ht="36" customHeight="1">
      <c r="A57" s="98"/>
      <c r="B57" s="96"/>
      <c r="C57" s="98"/>
      <c r="D57" s="98"/>
      <c r="E57" s="120"/>
      <c r="F57" s="71">
        <v>95486.44</v>
      </c>
      <c r="G57" s="71">
        <v>0</v>
      </c>
      <c r="H57" s="71">
        <v>0</v>
      </c>
      <c r="I57" s="71">
        <v>99556.44</v>
      </c>
      <c r="J57" s="51" t="s">
        <v>7</v>
      </c>
      <c r="K57" s="76" t="s">
        <v>95</v>
      </c>
      <c r="L57" s="66" t="s">
        <v>35</v>
      </c>
      <c r="M57" s="28">
        <v>2300</v>
      </c>
      <c r="N57" s="42" t="s">
        <v>131</v>
      </c>
    </row>
    <row r="58" spans="1:14" ht="28.5" customHeight="1">
      <c r="A58" s="97" t="s">
        <v>60</v>
      </c>
      <c r="B58" s="95" t="s">
        <v>186</v>
      </c>
      <c r="C58" s="97">
        <v>2014</v>
      </c>
      <c r="D58" s="97">
        <v>2016</v>
      </c>
      <c r="E58" s="119" t="s">
        <v>138</v>
      </c>
      <c r="F58" s="70">
        <f t="shared" ref="F58:I58" si="16">F59</f>
        <v>41500</v>
      </c>
      <c r="G58" s="70">
        <f t="shared" si="16"/>
        <v>0</v>
      </c>
      <c r="H58" s="70">
        <f t="shared" si="16"/>
        <v>0</v>
      </c>
      <c r="I58" s="70">
        <f t="shared" si="16"/>
        <v>41500</v>
      </c>
      <c r="J58" s="52" t="s">
        <v>21</v>
      </c>
      <c r="K58" s="29"/>
      <c r="L58" s="29"/>
      <c r="M58" s="29"/>
    </row>
    <row r="59" spans="1:14" ht="37.5" customHeight="1">
      <c r="A59" s="98"/>
      <c r="B59" s="96"/>
      <c r="C59" s="98"/>
      <c r="D59" s="98"/>
      <c r="E59" s="120"/>
      <c r="F59" s="71">
        <v>41500</v>
      </c>
      <c r="G59" s="71">
        <v>0</v>
      </c>
      <c r="H59" s="71">
        <v>0</v>
      </c>
      <c r="I59" s="71">
        <v>41500</v>
      </c>
      <c r="J59" s="51" t="s">
        <v>7</v>
      </c>
      <c r="K59" s="76" t="s">
        <v>95</v>
      </c>
      <c r="L59" s="30" t="s">
        <v>35</v>
      </c>
      <c r="M59" s="28">
        <v>2148.4</v>
      </c>
      <c r="N59" s="42" t="s">
        <v>132</v>
      </c>
    </row>
    <row r="60" spans="1:14" ht="19.5" customHeight="1">
      <c r="A60" s="97" t="s">
        <v>0</v>
      </c>
      <c r="B60" s="95" t="s">
        <v>186</v>
      </c>
      <c r="C60" s="97">
        <v>2016</v>
      </c>
      <c r="D60" s="97">
        <v>2018</v>
      </c>
      <c r="E60" s="119" t="s">
        <v>139</v>
      </c>
      <c r="F60" s="70">
        <f>F61</f>
        <v>9500</v>
      </c>
      <c r="G60" s="70">
        <f t="shared" ref="G60:I60" si="17">G61</f>
        <v>20000</v>
      </c>
      <c r="H60" s="70">
        <f t="shared" si="17"/>
        <v>141500</v>
      </c>
      <c r="I60" s="70">
        <f t="shared" si="17"/>
        <v>171000</v>
      </c>
      <c r="J60" s="52" t="s">
        <v>21</v>
      </c>
      <c r="K60" s="29"/>
      <c r="L60" s="29"/>
      <c r="M60" s="29"/>
    </row>
    <row r="61" spans="1:14" ht="24.75" customHeight="1">
      <c r="A61" s="98"/>
      <c r="B61" s="96"/>
      <c r="C61" s="98"/>
      <c r="D61" s="98"/>
      <c r="E61" s="120"/>
      <c r="F61" s="71">
        <v>9500</v>
      </c>
      <c r="G61" s="71">
        <v>20000</v>
      </c>
      <c r="H61" s="71">
        <v>141500</v>
      </c>
      <c r="I61" s="71">
        <v>171000</v>
      </c>
      <c r="J61" s="51" t="s">
        <v>7</v>
      </c>
      <c r="K61" s="76" t="s">
        <v>95</v>
      </c>
      <c r="L61" s="30" t="s">
        <v>35</v>
      </c>
      <c r="M61" s="28">
        <v>455.61</v>
      </c>
      <c r="N61" s="42" t="s">
        <v>133</v>
      </c>
    </row>
    <row r="62" spans="1:14" ht="21.75" customHeight="1">
      <c r="A62" s="97" t="s">
        <v>0</v>
      </c>
      <c r="B62" s="95" t="s">
        <v>186</v>
      </c>
      <c r="C62" s="97">
        <v>2014</v>
      </c>
      <c r="D62" s="97">
        <v>2016</v>
      </c>
      <c r="E62" s="119" t="s">
        <v>140</v>
      </c>
      <c r="F62" s="70">
        <f>F63</f>
        <v>46700</v>
      </c>
      <c r="G62" s="70">
        <f t="shared" ref="G62:I62" si="18">G63</f>
        <v>0</v>
      </c>
      <c r="H62" s="70">
        <f t="shared" si="18"/>
        <v>0</v>
      </c>
      <c r="I62" s="70">
        <f t="shared" si="18"/>
        <v>46700</v>
      </c>
      <c r="J62" s="52" t="s">
        <v>21</v>
      </c>
      <c r="K62" s="29"/>
      <c r="L62" s="29"/>
      <c r="M62" s="29"/>
    </row>
    <row r="63" spans="1:14" ht="42" customHeight="1">
      <c r="A63" s="98"/>
      <c r="B63" s="96"/>
      <c r="C63" s="98"/>
      <c r="D63" s="98"/>
      <c r="E63" s="120"/>
      <c r="F63" s="71">
        <v>46700</v>
      </c>
      <c r="G63" s="71">
        <v>0</v>
      </c>
      <c r="H63" s="71">
        <v>0</v>
      </c>
      <c r="I63" s="71">
        <v>46700</v>
      </c>
      <c r="J63" s="51" t="s">
        <v>7</v>
      </c>
      <c r="K63" s="76" t="s">
        <v>95</v>
      </c>
      <c r="L63" s="30" t="s">
        <v>35</v>
      </c>
      <c r="M63" s="28">
        <v>3157.2</v>
      </c>
      <c r="N63" s="42" t="s">
        <v>134</v>
      </c>
    </row>
    <row r="64" spans="1:14" ht="20.25" customHeight="1">
      <c r="A64" s="97" t="s">
        <v>63</v>
      </c>
      <c r="B64" s="95" t="s">
        <v>193</v>
      </c>
      <c r="C64" s="97">
        <v>2014</v>
      </c>
      <c r="D64" s="97">
        <v>2016</v>
      </c>
      <c r="E64" s="119" t="s">
        <v>141</v>
      </c>
      <c r="F64" s="70">
        <f>F65</f>
        <v>68373.2</v>
      </c>
      <c r="G64" s="70">
        <f t="shared" ref="G64:I64" si="19">G65</f>
        <v>0</v>
      </c>
      <c r="H64" s="70">
        <f t="shared" si="19"/>
        <v>0</v>
      </c>
      <c r="I64" s="70">
        <f t="shared" si="19"/>
        <v>68373.2</v>
      </c>
      <c r="J64" s="52" t="s">
        <v>21</v>
      </c>
      <c r="K64" s="29"/>
      <c r="L64" s="29"/>
      <c r="M64" s="29"/>
    </row>
    <row r="65" spans="1:14" ht="24" customHeight="1">
      <c r="A65" s="98"/>
      <c r="B65" s="96"/>
      <c r="C65" s="98"/>
      <c r="D65" s="98"/>
      <c r="E65" s="120"/>
      <c r="F65" s="71">
        <v>68373.2</v>
      </c>
      <c r="G65" s="71">
        <v>0</v>
      </c>
      <c r="H65" s="71">
        <v>0</v>
      </c>
      <c r="I65" s="71">
        <v>68373.2</v>
      </c>
      <c r="J65" s="51" t="s">
        <v>7</v>
      </c>
      <c r="K65" s="29"/>
      <c r="L65" s="30"/>
      <c r="M65" s="29"/>
      <c r="N65" s="42" t="s">
        <v>142</v>
      </c>
    </row>
    <row r="66" spans="1:14" ht="21.75" customHeight="1">
      <c r="A66" s="97" t="s">
        <v>1</v>
      </c>
      <c r="B66" s="95" t="s">
        <v>194</v>
      </c>
      <c r="C66" s="97">
        <v>2015</v>
      </c>
      <c r="D66" s="97">
        <v>2016</v>
      </c>
      <c r="E66" s="119" t="s">
        <v>144</v>
      </c>
      <c r="F66" s="70">
        <f>F67</f>
        <v>43128.18</v>
      </c>
      <c r="G66" s="70">
        <f t="shared" ref="G66:I66" si="20">G67</f>
        <v>0</v>
      </c>
      <c r="H66" s="70">
        <f t="shared" si="20"/>
        <v>0</v>
      </c>
      <c r="I66" s="70">
        <f t="shared" si="20"/>
        <v>83179.070000000007</v>
      </c>
      <c r="J66" s="52" t="s">
        <v>21</v>
      </c>
      <c r="K66" s="29"/>
      <c r="L66" s="29"/>
      <c r="M66" s="29"/>
    </row>
    <row r="67" spans="1:14" ht="45.75" customHeight="1">
      <c r="A67" s="98"/>
      <c r="B67" s="96"/>
      <c r="C67" s="98"/>
      <c r="D67" s="98"/>
      <c r="E67" s="120"/>
      <c r="F67" s="71">
        <v>43128.18</v>
      </c>
      <c r="G67" s="71">
        <v>0</v>
      </c>
      <c r="H67" s="71">
        <v>0</v>
      </c>
      <c r="I67" s="71">
        <v>83179.070000000007</v>
      </c>
      <c r="J67" s="51" t="s">
        <v>7</v>
      </c>
      <c r="K67" s="29"/>
      <c r="L67" s="29"/>
      <c r="M67" s="29"/>
      <c r="N67" s="42" t="s">
        <v>83</v>
      </c>
    </row>
    <row r="68" spans="1:14" ht="19.5" customHeight="1">
      <c r="A68" s="97" t="s">
        <v>65</v>
      </c>
      <c r="B68" s="95" t="s">
        <v>195</v>
      </c>
      <c r="C68" s="97">
        <v>2015</v>
      </c>
      <c r="D68" s="97">
        <v>2016</v>
      </c>
      <c r="E68" s="119" t="s">
        <v>145</v>
      </c>
      <c r="F68" s="70">
        <f>F69</f>
        <v>53389.8</v>
      </c>
      <c r="G68" s="70">
        <f t="shared" ref="G68:I70" si="21">G69</f>
        <v>0</v>
      </c>
      <c r="H68" s="70">
        <f t="shared" si="21"/>
        <v>0</v>
      </c>
      <c r="I68" s="70"/>
      <c r="J68" s="52" t="s">
        <v>21</v>
      </c>
      <c r="K68" s="29"/>
      <c r="L68" s="29"/>
      <c r="M68" s="29"/>
    </row>
    <row r="69" spans="1:14" ht="41.25" customHeight="1">
      <c r="A69" s="98"/>
      <c r="B69" s="96"/>
      <c r="C69" s="98"/>
      <c r="D69" s="98"/>
      <c r="E69" s="120"/>
      <c r="F69" s="71">
        <v>53389.8</v>
      </c>
      <c r="G69" s="71">
        <v>0</v>
      </c>
      <c r="H69" s="71">
        <v>0</v>
      </c>
      <c r="I69" s="71">
        <v>53389.8</v>
      </c>
      <c r="J69" s="51" t="s">
        <v>7</v>
      </c>
      <c r="K69" s="29"/>
      <c r="L69" s="63"/>
      <c r="M69" s="63"/>
      <c r="N69" s="42" t="s">
        <v>143</v>
      </c>
    </row>
    <row r="70" spans="1:14" ht="19.5" customHeight="1">
      <c r="A70" s="97" t="s">
        <v>65</v>
      </c>
      <c r="B70" s="95" t="s">
        <v>186</v>
      </c>
      <c r="C70" s="97">
        <v>2011</v>
      </c>
      <c r="D70" s="97">
        <v>2026</v>
      </c>
      <c r="E70" s="119" t="s">
        <v>92</v>
      </c>
      <c r="F70" s="70">
        <f>F71</f>
        <v>3627088.3699999992</v>
      </c>
      <c r="G70" s="70">
        <f t="shared" si="21"/>
        <v>3798040.2300000004</v>
      </c>
      <c r="H70" s="70">
        <f t="shared" si="21"/>
        <v>3211286.2600000002</v>
      </c>
      <c r="I70" s="70">
        <f t="shared" si="21"/>
        <v>20924136.009999998</v>
      </c>
      <c r="J70" s="52" t="s">
        <v>21</v>
      </c>
      <c r="K70" s="29"/>
      <c r="L70" s="29"/>
      <c r="M70" s="29"/>
    </row>
    <row r="71" spans="1:14" ht="25.5" customHeight="1">
      <c r="A71" s="98"/>
      <c r="B71" s="96"/>
      <c r="C71" s="98"/>
      <c r="D71" s="98"/>
      <c r="E71" s="120"/>
      <c r="F71" s="71">
        <f>F16-F21-F23-F25-F27-F29-F31-F33-F35-F37-F39-F41-F43-F45-F47-F49-F51-F53-F55-F57-F59-F61-F63-F65-F67-F69</f>
        <v>3627088.3699999992</v>
      </c>
      <c r="G71" s="71">
        <f t="shared" ref="G71:I71" si="22">G16-G21-G23-G25-G27-G29-G31-G33-G35-G37-G39-G41-G43-G45-G47-G49-G51-G53-G55-G57-G59-G61-G63-G65-G67-G69</f>
        <v>3798040.2300000004</v>
      </c>
      <c r="H71" s="71">
        <f t="shared" si="22"/>
        <v>3211286.2600000002</v>
      </c>
      <c r="I71" s="71">
        <f t="shared" si="22"/>
        <v>20924136.009999998</v>
      </c>
      <c r="J71" s="51" t="s">
        <v>7</v>
      </c>
      <c r="K71" s="76" t="s">
        <v>95</v>
      </c>
      <c r="L71" s="30" t="s">
        <v>35</v>
      </c>
      <c r="M71" s="28">
        <f>M16-M21-M23-M25-M27-M29-M31-M33-M35-M37-M39-M41-M43-M45-M47-M49-M51-M53-M55-M57-M59-M61-M63-M65-M67-M69</f>
        <v>18681.219999999998</v>
      </c>
      <c r="N71" s="67" t="s">
        <v>91</v>
      </c>
    </row>
    <row r="72" spans="1:14" ht="24.75" customHeight="1">
      <c r="A72" s="97" t="s">
        <v>65</v>
      </c>
      <c r="B72" s="95" t="s">
        <v>196</v>
      </c>
      <c r="C72" s="97">
        <v>2016</v>
      </c>
      <c r="D72" s="97">
        <v>2018</v>
      </c>
      <c r="E72" s="119" t="s">
        <v>146</v>
      </c>
      <c r="F72" s="70">
        <f>F73</f>
        <v>40000</v>
      </c>
      <c r="G72" s="70">
        <f t="shared" ref="G72:I72" si="23">G73</f>
        <v>50000</v>
      </c>
      <c r="H72" s="70">
        <f t="shared" si="23"/>
        <v>146596.70000000001</v>
      </c>
      <c r="I72" s="70">
        <f t="shared" si="23"/>
        <v>236596.7</v>
      </c>
      <c r="J72" s="52" t="s">
        <v>21</v>
      </c>
      <c r="K72" s="29"/>
      <c r="L72" s="29"/>
      <c r="M72" s="29"/>
    </row>
    <row r="73" spans="1:14" ht="67.5" customHeight="1">
      <c r="A73" s="98"/>
      <c r="B73" s="96"/>
      <c r="C73" s="98"/>
      <c r="D73" s="98"/>
      <c r="E73" s="120"/>
      <c r="F73" s="73">
        <v>40000</v>
      </c>
      <c r="G73" s="73">
        <v>50000</v>
      </c>
      <c r="H73" s="73">
        <v>146596.70000000001</v>
      </c>
      <c r="I73" s="73">
        <v>236596.7</v>
      </c>
      <c r="J73" s="62" t="s">
        <v>31</v>
      </c>
      <c r="K73" s="59"/>
      <c r="L73" s="59"/>
      <c r="M73" s="59"/>
      <c r="N73" s="42" t="s">
        <v>147</v>
      </c>
    </row>
    <row r="74" spans="1:14" ht="25.5" customHeight="1">
      <c r="A74" s="35"/>
      <c r="B74" s="95" t="s">
        <v>197</v>
      </c>
      <c r="C74" s="97">
        <v>2014</v>
      </c>
      <c r="D74" s="97">
        <v>2018</v>
      </c>
      <c r="E74" s="117" t="s">
        <v>77</v>
      </c>
      <c r="F74" s="70">
        <f>F75</f>
        <v>25000</v>
      </c>
      <c r="G74" s="70">
        <f t="shared" ref="G74:I74" si="24">G75</f>
        <v>50000</v>
      </c>
      <c r="H74" s="70">
        <f t="shared" si="24"/>
        <v>88032.73</v>
      </c>
      <c r="I74" s="70">
        <f t="shared" si="24"/>
        <v>179000</v>
      </c>
      <c r="J74" s="52" t="s">
        <v>21</v>
      </c>
      <c r="K74" s="29"/>
      <c r="L74" s="29"/>
      <c r="M74" s="29"/>
    </row>
    <row r="75" spans="1:14" ht="78" customHeight="1">
      <c r="A75" s="35"/>
      <c r="B75" s="96"/>
      <c r="C75" s="98"/>
      <c r="D75" s="98"/>
      <c r="E75" s="118"/>
      <c r="F75" s="71">
        <v>25000</v>
      </c>
      <c r="G75" s="71">
        <v>50000</v>
      </c>
      <c r="H75" s="71">
        <v>88032.73</v>
      </c>
      <c r="I75" s="71">
        <v>179000</v>
      </c>
      <c r="J75" s="51" t="s">
        <v>31</v>
      </c>
      <c r="K75" s="76" t="s">
        <v>95</v>
      </c>
      <c r="L75" s="74" t="s">
        <v>35</v>
      </c>
      <c r="M75" s="28">
        <v>2300</v>
      </c>
      <c r="N75" s="42" t="s">
        <v>76</v>
      </c>
    </row>
    <row r="76" spans="1:14" ht="32.25" customHeight="1">
      <c r="A76" s="97" t="s">
        <v>53</v>
      </c>
      <c r="B76" s="95" t="s">
        <v>198</v>
      </c>
      <c r="C76" s="97">
        <v>2015</v>
      </c>
      <c r="D76" s="97">
        <v>2018</v>
      </c>
      <c r="E76" s="99" t="s">
        <v>155</v>
      </c>
      <c r="F76" s="70">
        <f>F77</f>
        <v>100000</v>
      </c>
      <c r="G76" s="70">
        <f t="shared" ref="G76:I78" si="25">G77</f>
        <v>150000</v>
      </c>
      <c r="H76" s="70">
        <f t="shared" si="25"/>
        <v>405997.31</v>
      </c>
      <c r="I76" s="70">
        <f t="shared" si="25"/>
        <v>655997.31000000006</v>
      </c>
      <c r="J76" s="52" t="s">
        <v>21</v>
      </c>
      <c r="K76" s="29"/>
      <c r="L76" s="29"/>
      <c r="M76" s="29"/>
    </row>
    <row r="77" spans="1:14" ht="57.75" customHeight="1">
      <c r="A77" s="98"/>
      <c r="B77" s="96"/>
      <c r="C77" s="98"/>
      <c r="D77" s="98"/>
      <c r="E77" s="100"/>
      <c r="F77" s="71">
        <v>100000</v>
      </c>
      <c r="G77" s="71">
        <v>150000</v>
      </c>
      <c r="H77" s="71">
        <v>405997.31</v>
      </c>
      <c r="I77" s="71">
        <v>655997.31000000006</v>
      </c>
      <c r="J77" s="51" t="s">
        <v>31</v>
      </c>
      <c r="K77" s="76" t="s">
        <v>95</v>
      </c>
      <c r="L77" s="74" t="s">
        <v>35</v>
      </c>
      <c r="M77" s="28">
        <v>1200</v>
      </c>
      <c r="N77" s="67" t="s">
        <v>148</v>
      </c>
    </row>
    <row r="78" spans="1:14" ht="21.75" customHeight="1">
      <c r="A78" s="97" t="s">
        <v>53</v>
      </c>
      <c r="B78" s="95" t="s">
        <v>199</v>
      </c>
      <c r="C78" s="97">
        <v>2015</v>
      </c>
      <c r="D78" s="97">
        <v>2018</v>
      </c>
      <c r="E78" s="99" t="s">
        <v>156</v>
      </c>
      <c r="F78" s="70">
        <f>F79</f>
        <v>120000</v>
      </c>
      <c r="G78" s="70">
        <f t="shared" si="25"/>
        <v>243000</v>
      </c>
      <c r="H78" s="70">
        <f t="shared" si="25"/>
        <v>156774</v>
      </c>
      <c r="I78" s="70">
        <f t="shared" si="25"/>
        <v>519774</v>
      </c>
      <c r="J78" s="52" t="s">
        <v>21</v>
      </c>
      <c r="K78" s="29"/>
      <c r="L78" s="29"/>
      <c r="M78" s="29"/>
    </row>
    <row r="79" spans="1:14" ht="128.25" customHeight="1">
      <c r="A79" s="98"/>
      <c r="B79" s="96"/>
      <c r="C79" s="98"/>
      <c r="D79" s="98"/>
      <c r="E79" s="100"/>
      <c r="F79" s="71">
        <v>120000</v>
      </c>
      <c r="G79" s="71">
        <v>243000</v>
      </c>
      <c r="H79" s="71">
        <v>156774</v>
      </c>
      <c r="I79" s="71">
        <v>519774</v>
      </c>
      <c r="J79" s="51" t="s">
        <v>31</v>
      </c>
      <c r="K79" s="76"/>
      <c r="L79" s="74"/>
      <c r="M79" s="28"/>
      <c r="N79" s="67" t="s">
        <v>149</v>
      </c>
    </row>
    <row r="80" spans="1:14" ht="24.75" customHeight="1">
      <c r="A80" s="97" t="s">
        <v>65</v>
      </c>
      <c r="B80" s="95" t="s">
        <v>200</v>
      </c>
      <c r="C80" s="97">
        <v>2015</v>
      </c>
      <c r="D80" s="97">
        <v>2017</v>
      </c>
      <c r="E80" s="119" t="s">
        <v>157</v>
      </c>
      <c r="F80" s="70">
        <f>F81</f>
        <v>30000</v>
      </c>
      <c r="G80" s="70">
        <f t="shared" ref="G80:I80" si="26">G81</f>
        <v>51356</v>
      </c>
      <c r="H80" s="70">
        <f t="shared" si="26"/>
        <v>0</v>
      </c>
      <c r="I80" s="70">
        <f t="shared" si="26"/>
        <v>81356</v>
      </c>
      <c r="J80" s="52" t="s">
        <v>21</v>
      </c>
      <c r="K80" s="29"/>
      <c r="L80" s="29"/>
      <c r="M80" s="29"/>
    </row>
    <row r="81" spans="1:14" ht="82.5" customHeight="1">
      <c r="A81" s="98"/>
      <c r="B81" s="96"/>
      <c r="C81" s="98"/>
      <c r="D81" s="98"/>
      <c r="E81" s="120"/>
      <c r="F81" s="73">
        <v>30000</v>
      </c>
      <c r="G81" s="73">
        <v>51356</v>
      </c>
      <c r="H81" s="73">
        <v>0</v>
      </c>
      <c r="I81" s="73">
        <v>81356</v>
      </c>
      <c r="J81" s="77" t="s">
        <v>31</v>
      </c>
      <c r="K81" s="76" t="s">
        <v>95</v>
      </c>
      <c r="L81" s="74" t="s">
        <v>35</v>
      </c>
      <c r="M81" s="28">
        <v>436</v>
      </c>
      <c r="N81" s="42" t="s">
        <v>150</v>
      </c>
    </row>
    <row r="82" spans="1:14" ht="24" customHeight="1">
      <c r="A82" s="35"/>
      <c r="B82" s="95" t="s">
        <v>201</v>
      </c>
      <c r="C82" s="97">
        <v>2015</v>
      </c>
      <c r="D82" s="97">
        <v>2017</v>
      </c>
      <c r="E82" s="117" t="s">
        <v>158</v>
      </c>
      <c r="F82" s="70">
        <f>F83</f>
        <v>50000</v>
      </c>
      <c r="G82" s="70">
        <f t="shared" ref="G82:I82" si="27">G83</f>
        <v>15338.98</v>
      </c>
      <c r="H82" s="70">
        <f t="shared" si="27"/>
        <v>0</v>
      </c>
      <c r="I82" s="70">
        <f t="shared" si="27"/>
        <v>65338.98</v>
      </c>
      <c r="J82" s="52" t="s">
        <v>21</v>
      </c>
      <c r="K82" s="29"/>
      <c r="L82" s="29"/>
      <c r="M82" s="29"/>
    </row>
    <row r="83" spans="1:14" ht="63.75" customHeight="1">
      <c r="A83" s="35"/>
      <c r="B83" s="96"/>
      <c r="C83" s="98"/>
      <c r="D83" s="98"/>
      <c r="E83" s="118"/>
      <c r="F83" s="71">
        <v>50000</v>
      </c>
      <c r="G83" s="71">
        <v>15338.98</v>
      </c>
      <c r="H83" s="71">
        <v>0</v>
      </c>
      <c r="I83" s="71">
        <v>65338.98</v>
      </c>
      <c r="J83" s="51" t="s">
        <v>31</v>
      </c>
      <c r="K83" s="76" t="s">
        <v>95</v>
      </c>
      <c r="L83" s="74" t="s">
        <v>35</v>
      </c>
      <c r="M83" s="28">
        <v>1000</v>
      </c>
      <c r="N83" s="42" t="s">
        <v>151</v>
      </c>
    </row>
    <row r="84" spans="1:14" ht="21.75" customHeight="1">
      <c r="A84" s="97" t="s">
        <v>53</v>
      </c>
      <c r="B84" s="95" t="s">
        <v>202</v>
      </c>
      <c r="C84" s="97">
        <v>2014</v>
      </c>
      <c r="D84" s="97">
        <v>2018</v>
      </c>
      <c r="E84" s="99" t="s">
        <v>159</v>
      </c>
      <c r="F84" s="70">
        <f>F85</f>
        <v>17476</v>
      </c>
      <c r="G84" s="70">
        <f t="shared" ref="G84:I86" si="28">G85</f>
        <v>104625</v>
      </c>
      <c r="H84" s="70">
        <f t="shared" si="28"/>
        <v>93395.98</v>
      </c>
      <c r="I84" s="70">
        <f t="shared" si="28"/>
        <v>791525.42</v>
      </c>
      <c r="J84" s="52" t="s">
        <v>21</v>
      </c>
      <c r="K84" s="29"/>
      <c r="L84" s="29"/>
      <c r="M84" s="29"/>
    </row>
    <row r="85" spans="1:14" ht="90.75" customHeight="1">
      <c r="A85" s="98"/>
      <c r="B85" s="96"/>
      <c r="C85" s="98"/>
      <c r="D85" s="98"/>
      <c r="E85" s="100"/>
      <c r="F85" s="71">
        <v>17476</v>
      </c>
      <c r="G85" s="71">
        <v>104625</v>
      </c>
      <c r="H85" s="71">
        <v>93395.98</v>
      </c>
      <c r="I85" s="71">
        <v>791525.42</v>
      </c>
      <c r="J85" s="51" t="s">
        <v>31</v>
      </c>
      <c r="K85" s="76" t="s">
        <v>95</v>
      </c>
      <c r="L85" s="74" t="s">
        <v>35</v>
      </c>
      <c r="M85" s="28">
        <v>668</v>
      </c>
      <c r="N85" s="67" t="s">
        <v>78</v>
      </c>
    </row>
    <row r="86" spans="1:14" ht="30.75" customHeight="1">
      <c r="A86" s="97" t="s">
        <v>53</v>
      </c>
      <c r="B86" s="95" t="s">
        <v>203</v>
      </c>
      <c r="C86" s="97">
        <v>2014</v>
      </c>
      <c r="D86" s="97">
        <v>2017</v>
      </c>
      <c r="E86" s="99" t="s">
        <v>160</v>
      </c>
      <c r="F86" s="70">
        <f>F87</f>
        <v>31156.52</v>
      </c>
      <c r="G86" s="70">
        <f t="shared" si="28"/>
        <v>75998.759999999995</v>
      </c>
      <c r="H86" s="70">
        <f t="shared" si="28"/>
        <v>0</v>
      </c>
      <c r="I86" s="70">
        <f t="shared" si="28"/>
        <v>116440.68</v>
      </c>
      <c r="J86" s="52" t="s">
        <v>21</v>
      </c>
      <c r="K86" s="29"/>
      <c r="L86" s="29"/>
      <c r="M86" s="29"/>
    </row>
    <row r="87" spans="1:14" ht="130.5" customHeight="1">
      <c r="A87" s="98"/>
      <c r="B87" s="96"/>
      <c r="C87" s="98"/>
      <c r="D87" s="98"/>
      <c r="E87" s="100"/>
      <c r="F87" s="71">
        <v>31156.52</v>
      </c>
      <c r="G87" s="71">
        <v>75998.759999999995</v>
      </c>
      <c r="H87" s="71">
        <v>0</v>
      </c>
      <c r="I87" s="71">
        <v>116440.68</v>
      </c>
      <c r="J87" s="51" t="s">
        <v>31</v>
      </c>
      <c r="K87" s="76" t="s">
        <v>95</v>
      </c>
      <c r="L87" s="74" t="s">
        <v>35</v>
      </c>
      <c r="M87" s="28">
        <v>400</v>
      </c>
      <c r="N87" s="67" t="s">
        <v>79</v>
      </c>
    </row>
    <row r="88" spans="1:14" ht="24" customHeight="1">
      <c r="A88" s="35"/>
      <c r="B88" s="95" t="s">
        <v>204</v>
      </c>
      <c r="C88" s="97">
        <v>2015</v>
      </c>
      <c r="D88" s="97">
        <v>2017</v>
      </c>
      <c r="E88" s="117" t="s">
        <v>161</v>
      </c>
      <c r="F88" s="70">
        <f>F89</f>
        <v>20000</v>
      </c>
      <c r="G88" s="70">
        <f t="shared" ref="G88:I88" si="29">G89</f>
        <v>25677.97</v>
      </c>
      <c r="H88" s="70">
        <f t="shared" si="29"/>
        <v>0</v>
      </c>
      <c r="I88" s="70">
        <f t="shared" si="29"/>
        <v>45677.97</v>
      </c>
      <c r="J88" s="52" t="s">
        <v>21</v>
      </c>
      <c r="K88" s="29"/>
      <c r="L88" s="29"/>
      <c r="M88" s="29"/>
    </row>
    <row r="89" spans="1:14" ht="89.25" customHeight="1">
      <c r="A89" s="35"/>
      <c r="B89" s="96"/>
      <c r="C89" s="98"/>
      <c r="D89" s="98"/>
      <c r="E89" s="118"/>
      <c r="F89" s="71">
        <v>20000</v>
      </c>
      <c r="G89" s="71">
        <v>25677.97</v>
      </c>
      <c r="H89" s="71">
        <v>0</v>
      </c>
      <c r="I89" s="71">
        <v>45677.97</v>
      </c>
      <c r="J89" s="51" t="s">
        <v>31</v>
      </c>
      <c r="K89" s="76"/>
      <c r="L89" s="74"/>
      <c r="M89" s="28"/>
      <c r="N89" s="42" t="s">
        <v>152</v>
      </c>
    </row>
    <row r="90" spans="1:14" ht="25.5" customHeight="1">
      <c r="A90" s="97" t="s">
        <v>53</v>
      </c>
      <c r="B90" s="95" t="s">
        <v>205</v>
      </c>
      <c r="C90" s="97">
        <v>2015</v>
      </c>
      <c r="D90" s="97">
        <v>2017</v>
      </c>
      <c r="E90" s="99" t="s">
        <v>162</v>
      </c>
      <c r="F90" s="70">
        <f>F91</f>
        <v>20000</v>
      </c>
      <c r="G90" s="70">
        <f t="shared" ref="G90:I94" si="30">G91</f>
        <v>59576.3</v>
      </c>
      <c r="H90" s="70">
        <f t="shared" si="30"/>
        <v>0</v>
      </c>
      <c r="I90" s="70">
        <f t="shared" si="30"/>
        <v>79576.3</v>
      </c>
      <c r="J90" s="52" t="s">
        <v>21</v>
      </c>
      <c r="K90" s="29"/>
      <c r="L90" s="29"/>
      <c r="M90" s="29"/>
    </row>
    <row r="91" spans="1:14" ht="54.75" customHeight="1">
      <c r="A91" s="98"/>
      <c r="B91" s="96"/>
      <c r="C91" s="98"/>
      <c r="D91" s="98"/>
      <c r="E91" s="100"/>
      <c r="F91" s="71">
        <v>20000</v>
      </c>
      <c r="G91" s="71">
        <v>59576.3</v>
      </c>
      <c r="H91" s="71">
        <v>0</v>
      </c>
      <c r="I91" s="71">
        <v>79576.3</v>
      </c>
      <c r="J91" s="51" t="s">
        <v>31</v>
      </c>
      <c r="K91" s="76" t="s">
        <v>95</v>
      </c>
      <c r="L91" s="74" t="s">
        <v>35</v>
      </c>
      <c r="M91" s="28">
        <v>268</v>
      </c>
      <c r="N91" s="67" t="s">
        <v>153</v>
      </c>
    </row>
    <row r="92" spans="1:14" ht="30.75" customHeight="1">
      <c r="A92" s="97" t="s">
        <v>53</v>
      </c>
      <c r="B92" s="95" t="s">
        <v>206</v>
      </c>
      <c r="C92" s="97">
        <v>2015</v>
      </c>
      <c r="D92" s="97">
        <v>2016</v>
      </c>
      <c r="E92" s="99" t="s">
        <v>163</v>
      </c>
      <c r="F92" s="70">
        <f>F93</f>
        <v>31025.59</v>
      </c>
      <c r="G92" s="70">
        <f t="shared" si="30"/>
        <v>0</v>
      </c>
      <c r="H92" s="70">
        <f t="shared" si="30"/>
        <v>0</v>
      </c>
      <c r="I92" s="70">
        <f t="shared" si="30"/>
        <v>31025.59</v>
      </c>
      <c r="J92" s="52" t="s">
        <v>21</v>
      </c>
      <c r="K92" s="29"/>
      <c r="L92" s="29"/>
      <c r="M92" s="29"/>
    </row>
    <row r="93" spans="1:14" ht="157.5" customHeight="1">
      <c r="A93" s="98"/>
      <c r="B93" s="96"/>
      <c r="C93" s="98"/>
      <c r="D93" s="98"/>
      <c r="E93" s="100"/>
      <c r="F93" s="71">
        <v>31025.59</v>
      </c>
      <c r="G93" s="71">
        <v>0</v>
      </c>
      <c r="H93" s="71">
        <v>0</v>
      </c>
      <c r="I93" s="71">
        <v>31025.59</v>
      </c>
      <c r="J93" s="51" t="s">
        <v>31</v>
      </c>
      <c r="K93" s="76" t="s">
        <v>95</v>
      </c>
      <c r="L93" s="74" t="s">
        <v>35</v>
      </c>
      <c r="M93" s="28">
        <v>500</v>
      </c>
      <c r="N93" s="67" t="s">
        <v>154</v>
      </c>
    </row>
    <row r="94" spans="1:14" ht="21.75" customHeight="1">
      <c r="A94" s="97" t="s">
        <v>53</v>
      </c>
      <c r="B94" s="95" t="s">
        <v>207</v>
      </c>
      <c r="C94" s="97">
        <v>2013</v>
      </c>
      <c r="D94" s="97">
        <v>2018</v>
      </c>
      <c r="E94" s="99" t="s">
        <v>92</v>
      </c>
      <c r="F94" s="70">
        <f>F95</f>
        <v>225243.72999999995</v>
      </c>
      <c r="G94" s="70">
        <f t="shared" si="30"/>
        <v>197531.77000000002</v>
      </c>
      <c r="H94" s="70">
        <f t="shared" si="30"/>
        <v>175612.81000000011</v>
      </c>
      <c r="I94" s="70">
        <f t="shared" si="30"/>
        <v>724392.72999999986</v>
      </c>
      <c r="J94" s="52" t="s">
        <v>21</v>
      </c>
      <c r="K94" s="29"/>
      <c r="L94" s="29"/>
      <c r="M94" s="29"/>
    </row>
    <row r="95" spans="1:14" ht="38.25" customHeight="1">
      <c r="A95" s="98"/>
      <c r="B95" s="96"/>
      <c r="C95" s="98"/>
      <c r="D95" s="98"/>
      <c r="E95" s="100"/>
      <c r="F95" s="71">
        <f>F17-F73-F75-F77-F79-F81-F83-F85-F87-F89-F91-F93</f>
        <v>225243.72999999995</v>
      </c>
      <c r="G95" s="71">
        <f>G17-G73-G75-G77-G79-G81-G83-G85-G87-G89-G91-G93</f>
        <v>197531.77000000002</v>
      </c>
      <c r="H95" s="71">
        <f>H17-H73-H75-H77-H79-H81-H83-H85-H87-H89-H91-H93</f>
        <v>175612.81000000011</v>
      </c>
      <c r="I95" s="71">
        <f>I17-I73-I75-I77-I79-I81-I83-I85-I87-I89-I91-I93</f>
        <v>724392.72999999986</v>
      </c>
      <c r="J95" s="51" t="s">
        <v>31</v>
      </c>
      <c r="K95" s="76" t="s">
        <v>95</v>
      </c>
      <c r="L95" s="74" t="s">
        <v>35</v>
      </c>
      <c r="M95" s="28">
        <f>M17-M73-M75-M77-M79-M81-M83-M85-M87-M89-M91-M93</f>
        <v>2957</v>
      </c>
      <c r="N95" s="81" t="s">
        <v>164</v>
      </c>
    </row>
    <row r="96" spans="1:14" ht="24" customHeight="1">
      <c r="A96" s="35"/>
      <c r="B96" s="95" t="s">
        <v>208</v>
      </c>
      <c r="C96" s="97">
        <v>2012</v>
      </c>
      <c r="D96" s="97">
        <v>2016</v>
      </c>
      <c r="E96" s="118" t="s">
        <v>84</v>
      </c>
      <c r="F96" s="70">
        <f>F97</f>
        <v>32370.51</v>
      </c>
      <c r="G96" s="70">
        <f t="shared" ref="G96" si="31">G97</f>
        <v>0</v>
      </c>
      <c r="H96" s="70">
        <f t="shared" ref="H96:I96" si="32">H97</f>
        <v>0</v>
      </c>
      <c r="I96" s="70">
        <f t="shared" si="32"/>
        <v>2158970.17</v>
      </c>
      <c r="J96" s="52" t="s">
        <v>21</v>
      </c>
      <c r="K96" s="29"/>
      <c r="L96" s="29"/>
      <c r="M96" s="29"/>
    </row>
    <row r="97" spans="1:14" ht="71.25" customHeight="1">
      <c r="A97" s="35"/>
      <c r="B97" s="96"/>
      <c r="C97" s="98"/>
      <c r="D97" s="98"/>
      <c r="E97" s="118"/>
      <c r="F97" s="71">
        <v>32370.51</v>
      </c>
      <c r="G97" s="71">
        <v>0</v>
      </c>
      <c r="H97" s="71">
        <v>0</v>
      </c>
      <c r="I97" s="71">
        <v>2158970.17</v>
      </c>
      <c r="J97" s="51" t="s">
        <v>74</v>
      </c>
      <c r="K97" s="29"/>
      <c r="L97" s="30"/>
      <c r="M97" s="28"/>
      <c r="N97" s="42" t="s">
        <v>167</v>
      </c>
    </row>
    <row r="98" spans="1:14" ht="24.75" customHeight="1">
      <c r="A98" s="35"/>
      <c r="B98" s="95" t="s">
        <v>209</v>
      </c>
      <c r="C98" s="97">
        <v>2015</v>
      </c>
      <c r="D98" s="97">
        <v>2019</v>
      </c>
      <c r="E98" s="117" t="s">
        <v>168</v>
      </c>
      <c r="F98" s="70">
        <f>F99</f>
        <v>238969.07</v>
      </c>
      <c r="G98" s="70">
        <f t="shared" ref="G98:G100" si="33">G99</f>
        <v>2324100.5932203392</v>
      </c>
      <c r="H98" s="70">
        <f t="shared" ref="H98:I100" si="34">H99</f>
        <v>2630252.63</v>
      </c>
      <c r="I98" s="70">
        <f t="shared" si="34"/>
        <v>6976298.8200000003</v>
      </c>
      <c r="J98" s="52" t="s">
        <v>21</v>
      </c>
      <c r="K98" s="29"/>
      <c r="L98" s="29"/>
      <c r="M98" s="29"/>
    </row>
    <row r="99" spans="1:14" ht="74.25" customHeight="1">
      <c r="A99" s="35"/>
      <c r="B99" s="96"/>
      <c r="C99" s="98"/>
      <c r="D99" s="98"/>
      <c r="E99" s="118"/>
      <c r="F99" s="71">
        <v>238969.07</v>
      </c>
      <c r="G99" s="71">
        <v>2324100.5932203392</v>
      </c>
      <c r="H99" s="71">
        <v>2630252.63</v>
      </c>
      <c r="I99" s="71">
        <v>6976298.8200000003</v>
      </c>
      <c r="J99" s="51" t="s">
        <v>74</v>
      </c>
      <c r="K99" s="76" t="s">
        <v>95</v>
      </c>
      <c r="L99" s="30" t="s">
        <v>35</v>
      </c>
      <c r="M99" s="28">
        <v>16320</v>
      </c>
      <c r="N99" s="42" t="s">
        <v>85</v>
      </c>
    </row>
    <row r="100" spans="1:14" ht="23.25" customHeight="1">
      <c r="A100" s="35"/>
      <c r="B100" s="95" t="s">
        <v>209</v>
      </c>
      <c r="C100" s="97">
        <v>2015</v>
      </c>
      <c r="D100" s="97">
        <v>2019</v>
      </c>
      <c r="E100" s="117" t="s">
        <v>170</v>
      </c>
      <c r="F100" s="70">
        <f>F101</f>
        <v>173639.75</v>
      </c>
      <c r="G100" s="70">
        <f t="shared" si="33"/>
        <v>219503.4</v>
      </c>
      <c r="H100" s="70">
        <f t="shared" si="34"/>
        <v>177715.85</v>
      </c>
      <c r="I100" s="70">
        <f t="shared" si="34"/>
        <v>883863.57400000002</v>
      </c>
      <c r="J100" s="52" t="s">
        <v>21</v>
      </c>
      <c r="K100" s="29"/>
      <c r="L100" s="29"/>
      <c r="M100" s="29"/>
    </row>
    <row r="101" spans="1:14" ht="69.75" customHeight="1">
      <c r="A101" s="35"/>
      <c r="B101" s="96"/>
      <c r="C101" s="98"/>
      <c r="D101" s="98"/>
      <c r="E101" s="118"/>
      <c r="F101" s="71">
        <v>173639.75</v>
      </c>
      <c r="G101" s="71">
        <v>219503.4</v>
      </c>
      <c r="H101" s="71">
        <v>177715.85</v>
      </c>
      <c r="I101" s="71">
        <v>883863.57400000002</v>
      </c>
      <c r="J101" s="51" t="s">
        <v>74</v>
      </c>
      <c r="K101" s="76" t="s">
        <v>95</v>
      </c>
      <c r="L101" s="30" t="s">
        <v>35</v>
      </c>
      <c r="M101" s="28">
        <v>3680</v>
      </c>
      <c r="N101" s="42" t="s">
        <v>169</v>
      </c>
    </row>
    <row r="102" spans="1:14" ht="22.5" customHeight="1">
      <c r="A102" s="35"/>
      <c r="B102" s="95" t="s">
        <v>209</v>
      </c>
      <c r="C102" s="97">
        <v>2015</v>
      </c>
      <c r="D102" s="97">
        <v>2020</v>
      </c>
      <c r="E102" s="118" t="s">
        <v>88</v>
      </c>
      <c r="F102" s="70">
        <f>F103</f>
        <v>372859.83399999997</v>
      </c>
      <c r="G102" s="70">
        <f t="shared" ref="G102" si="35">G103</f>
        <v>242580.51</v>
      </c>
      <c r="H102" s="70">
        <f t="shared" ref="H102:I102" si="36">H103</f>
        <v>368644.06779661006</v>
      </c>
      <c r="I102" s="70">
        <f t="shared" si="36"/>
        <v>1666701.1067118645</v>
      </c>
      <c r="J102" s="52" t="s">
        <v>21</v>
      </c>
      <c r="K102" s="29"/>
      <c r="L102" s="29"/>
      <c r="M102" s="29"/>
    </row>
    <row r="103" spans="1:14" ht="69.75" customHeight="1">
      <c r="A103" s="35"/>
      <c r="B103" s="96"/>
      <c r="C103" s="98"/>
      <c r="D103" s="98"/>
      <c r="E103" s="118"/>
      <c r="F103" s="71">
        <v>372859.83399999997</v>
      </c>
      <c r="G103" s="71">
        <v>242580.51</v>
      </c>
      <c r="H103" s="71">
        <v>368644.06779661006</v>
      </c>
      <c r="I103" s="71">
        <v>1666701.1067118645</v>
      </c>
      <c r="J103" s="51" t="s">
        <v>74</v>
      </c>
      <c r="K103" s="29"/>
      <c r="L103" s="30"/>
      <c r="M103" s="28"/>
      <c r="N103" s="42" t="s">
        <v>89</v>
      </c>
    </row>
    <row r="104" spans="1:14" ht="23.25" customHeight="1">
      <c r="A104" s="35"/>
      <c r="B104" s="95" t="s">
        <v>209</v>
      </c>
      <c r="C104" s="97">
        <v>2010</v>
      </c>
      <c r="D104" s="97">
        <v>2018</v>
      </c>
      <c r="E104" s="118" t="s">
        <v>87</v>
      </c>
      <c r="F104" s="70">
        <f>F105</f>
        <v>80653.653999999995</v>
      </c>
      <c r="G104" s="70">
        <f t="shared" ref="G104" si="37">G105</f>
        <v>77419.493000000002</v>
      </c>
      <c r="H104" s="70">
        <f t="shared" ref="H104:I104" si="38">H105</f>
        <v>120416.94915254239</v>
      </c>
      <c r="I104" s="70">
        <f t="shared" si="38"/>
        <v>302159.84191525425</v>
      </c>
      <c r="J104" s="52" t="s">
        <v>21</v>
      </c>
      <c r="K104" s="29"/>
      <c r="L104" s="29"/>
      <c r="M104" s="29"/>
    </row>
    <row r="105" spans="1:14" ht="75.75" customHeight="1">
      <c r="A105" s="35"/>
      <c r="B105" s="96"/>
      <c r="C105" s="98"/>
      <c r="D105" s="98"/>
      <c r="E105" s="118"/>
      <c r="F105" s="71">
        <v>80653.653999999995</v>
      </c>
      <c r="G105" s="71">
        <v>77419.493000000002</v>
      </c>
      <c r="H105" s="71">
        <v>120416.94915254239</v>
      </c>
      <c r="I105" s="71">
        <v>302159.84191525425</v>
      </c>
      <c r="J105" s="51" t="s">
        <v>74</v>
      </c>
      <c r="K105" s="82"/>
      <c r="L105" s="82"/>
      <c r="M105" s="82"/>
      <c r="N105" s="42" t="s">
        <v>86</v>
      </c>
    </row>
    <row r="106" spans="1:14" ht="21.75" customHeight="1">
      <c r="A106" s="97" t="s">
        <v>53</v>
      </c>
      <c r="B106" s="95" t="s">
        <v>209</v>
      </c>
      <c r="C106" s="97">
        <v>2009</v>
      </c>
      <c r="D106" s="97">
        <v>2016</v>
      </c>
      <c r="E106" s="99" t="s">
        <v>94</v>
      </c>
      <c r="F106" s="70">
        <f>F107</f>
        <v>1594.0820000000001</v>
      </c>
      <c r="G106" s="70">
        <f t="shared" ref="G106" si="39">G107</f>
        <v>0</v>
      </c>
      <c r="H106" s="70">
        <f t="shared" ref="H106:I106" si="40">H107</f>
        <v>0</v>
      </c>
      <c r="I106" s="70">
        <f t="shared" si="40"/>
        <v>3793.4040338983059</v>
      </c>
      <c r="J106" s="52" t="s">
        <v>21</v>
      </c>
      <c r="K106" s="29"/>
      <c r="L106" s="29"/>
      <c r="M106" s="29"/>
    </row>
    <row r="107" spans="1:14" ht="75.75" customHeight="1">
      <c r="A107" s="98"/>
      <c r="B107" s="96"/>
      <c r="C107" s="98"/>
      <c r="D107" s="98"/>
      <c r="E107" s="100"/>
      <c r="F107" s="71">
        <v>1594.0820000000001</v>
      </c>
      <c r="G107" s="71">
        <v>0</v>
      </c>
      <c r="H107" s="71">
        <v>0</v>
      </c>
      <c r="I107" s="71">
        <v>3793.4040338983059</v>
      </c>
      <c r="J107" s="51" t="s">
        <v>74</v>
      </c>
      <c r="K107" s="29"/>
      <c r="L107" s="74"/>
      <c r="M107" s="28"/>
      <c r="N107" s="67" t="s">
        <v>93</v>
      </c>
    </row>
    <row r="108" spans="1:14" ht="18" customHeight="1">
      <c r="A108" s="35"/>
      <c r="B108" s="95" t="s">
        <v>210</v>
      </c>
      <c r="C108" s="97">
        <v>2011</v>
      </c>
      <c r="D108" s="97">
        <v>2017</v>
      </c>
      <c r="E108" s="117" t="s">
        <v>165</v>
      </c>
      <c r="F108" s="70">
        <f>F109</f>
        <v>384288.136</v>
      </c>
      <c r="G108" s="70">
        <f t="shared" ref="G108" si="41">G109</f>
        <v>399567.98</v>
      </c>
      <c r="H108" s="70">
        <f t="shared" ref="H108:I108" si="42">H109</f>
        <v>0</v>
      </c>
      <c r="I108" s="70">
        <f t="shared" si="42"/>
        <v>1266296.6100000001</v>
      </c>
      <c r="J108" s="52" t="s">
        <v>21</v>
      </c>
      <c r="K108" s="29"/>
      <c r="L108" s="29"/>
      <c r="M108" s="29"/>
    </row>
    <row r="109" spans="1:14" ht="92.25" customHeight="1">
      <c r="A109" s="35"/>
      <c r="B109" s="96"/>
      <c r="C109" s="98"/>
      <c r="D109" s="98"/>
      <c r="E109" s="118"/>
      <c r="F109" s="71">
        <v>384288.136</v>
      </c>
      <c r="G109" s="71">
        <v>399567.98</v>
      </c>
      <c r="H109" s="71">
        <v>0</v>
      </c>
      <c r="I109" s="71">
        <v>1266296.6100000001</v>
      </c>
      <c r="J109" s="51" t="s">
        <v>75</v>
      </c>
      <c r="K109" s="29"/>
      <c r="L109" s="30"/>
      <c r="M109" s="28"/>
      <c r="N109" s="42" t="s">
        <v>166</v>
      </c>
    </row>
    <row r="110" spans="1:14" ht="20.25" customHeight="1">
      <c r="A110" s="35"/>
      <c r="B110" s="35"/>
      <c r="C110" s="35"/>
      <c r="D110" s="35"/>
      <c r="E110" s="64"/>
      <c r="F110" s="60"/>
      <c r="G110" s="60"/>
      <c r="H110" s="60"/>
      <c r="I110" s="60"/>
      <c r="J110" s="50"/>
      <c r="K110" s="36"/>
      <c r="L110" s="36"/>
      <c r="M110" s="36"/>
    </row>
    <row r="111" spans="1:14" ht="33" customHeight="1">
      <c r="A111" s="31"/>
      <c r="B111" s="133" t="s">
        <v>171</v>
      </c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83"/>
    </row>
    <row r="112" spans="1:14" ht="33" customHeight="1">
      <c r="A112" s="31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3"/>
    </row>
    <row r="113" spans="1:14" ht="33" customHeight="1">
      <c r="A113" s="31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3"/>
    </row>
    <row r="114" spans="1:14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4" ht="15.75">
      <c r="A115" s="31"/>
      <c r="B115" s="87" t="s">
        <v>211</v>
      </c>
      <c r="C115" s="31"/>
      <c r="F115" s="32"/>
      <c r="G115" s="32"/>
      <c r="H115" s="32"/>
      <c r="I115" s="32"/>
      <c r="J115" s="32"/>
      <c r="K115" s="32" t="s">
        <v>90</v>
      </c>
      <c r="M115" s="31"/>
    </row>
    <row r="116" spans="1:14">
      <c r="A116" s="45"/>
      <c r="B116" s="45"/>
      <c r="C116" s="45"/>
      <c r="D116" s="31"/>
      <c r="E116" s="31"/>
      <c r="F116" s="31"/>
      <c r="G116" s="31"/>
      <c r="H116" s="31"/>
      <c r="I116" s="31"/>
      <c r="J116" s="31"/>
      <c r="K116" s="45"/>
      <c r="L116" s="45"/>
      <c r="M116" s="45"/>
    </row>
    <row r="117" spans="1:14">
      <c r="A117" s="45"/>
      <c r="B117" s="45"/>
      <c r="C117" s="45"/>
      <c r="D117" s="31"/>
      <c r="E117" s="31"/>
      <c r="F117" s="31"/>
      <c r="G117" s="31"/>
      <c r="H117" s="31"/>
      <c r="I117" s="31"/>
      <c r="J117" s="31"/>
      <c r="K117" s="45"/>
      <c r="L117" s="45"/>
      <c r="M117" s="45"/>
    </row>
    <row r="118" spans="1:14">
      <c r="A118" s="45"/>
      <c r="B118" s="45"/>
      <c r="C118" s="45"/>
      <c r="D118" s="31"/>
      <c r="E118" s="31"/>
      <c r="F118" s="31"/>
      <c r="G118" s="31"/>
      <c r="H118" s="31"/>
      <c r="I118" s="31"/>
      <c r="J118" s="31"/>
      <c r="K118" s="45"/>
      <c r="L118" s="45"/>
      <c r="M118" s="45"/>
    </row>
    <row r="119" spans="1:14">
      <c r="A119" s="45"/>
      <c r="B119" s="45"/>
      <c r="C119" s="45"/>
      <c r="D119" s="31"/>
      <c r="E119" s="31"/>
      <c r="F119" s="31"/>
      <c r="G119" s="31"/>
      <c r="H119" s="31"/>
      <c r="I119" s="31"/>
      <c r="J119" s="31"/>
      <c r="K119" s="45"/>
      <c r="L119" s="45"/>
      <c r="M119" s="45"/>
    </row>
    <row r="120" spans="1:14">
      <c r="A120" s="45"/>
      <c r="B120" s="45"/>
      <c r="C120" s="45"/>
      <c r="D120" s="31"/>
      <c r="E120" s="31"/>
      <c r="F120" s="31"/>
      <c r="G120" s="31"/>
      <c r="H120" s="31"/>
      <c r="I120" s="31"/>
      <c r="J120" s="31"/>
      <c r="K120" s="45"/>
      <c r="L120" s="45"/>
      <c r="M120" s="45"/>
    </row>
    <row r="121" spans="1:14">
      <c r="A121" s="45"/>
      <c r="B121" s="45"/>
      <c r="C121" s="45"/>
      <c r="D121" s="31"/>
      <c r="E121" s="31"/>
      <c r="F121" s="31"/>
      <c r="G121" s="31"/>
      <c r="H121" s="31"/>
      <c r="I121" s="31"/>
      <c r="J121" s="31"/>
      <c r="K121" s="45"/>
      <c r="L121" s="45"/>
      <c r="M121" s="45"/>
    </row>
    <row r="122" spans="1:14">
      <c r="A122" s="45"/>
      <c r="B122" s="45"/>
      <c r="C122" s="45"/>
      <c r="D122" s="31"/>
      <c r="E122" s="31"/>
      <c r="F122" s="31"/>
      <c r="G122" s="31"/>
      <c r="H122" s="31"/>
      <c r="I122" s="31"/>
      <c r="J122" s="31"/>
      <c r="K122" s="45"/>
      <c r="L122" s="45"/>
      <c r="M122" s="45"/>
    </row>
    <row r="123" spans="1:14">
      <c r="A123" s="45"/>
      <c r="B123" s="45"/>
      <c r="C123" s="45"/>
      <c r="D123" s="31"/>
      <c r="E123" s="31"/>
      <c r="F123" s="31"/>
      <c r="G123" s="31"/>
      <c r="H123" s="31"/>
      <c r="I123" s="31"/>
      <c r="J123" s="31"/>
      <c r="K123" s="45"/>
      <c r="L123" s="45"/>
      <c r="M123" s="45"/>
    </row>
    <row r="124" spans="1:14">
      <c r="A124" s="45"/>
      <c r="B124" s="45"/>
      <c r="C124" s="45"/>
      <c r="D124" s="31"/>
      <c r="E124" s="31"/>
      <c r="F124" s="31"/>
      <c r="G124" s="31"/>
      <c r="H124" s="31"/>
      <c r="I124" s="31"/>
      <c r="J124" s="31"/>
      <c r="K124" s="45"/>
      <c r="L124" s="45"/>
      <c r="M124" s="45"/>
    </row>
    <row r="125" spans="1:14">
      <c r="A125" s="45"/>
      <c r="B125" s="45"/>
      <c r="C125" s="45"/>
      <c r="D125" s="31"/>
      <c r="E125" s="31"/>
      <c r="F125" s="31"/>
      <c r="G125" s="31"/>
      <c r="H125" s="31"/>
      <c r="I125" s="31"/>
      <c r="J125" s="31"/>
      <c r="K125" s="45"/>
      <c r="L125" s="45"/>
      <c r="M125" s="45"/>
    </row>
    <row r="126" spans="1:14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</row>
    <row r="127" spans="1:14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</row>
    <row r="128" spans="1:14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</row>
    <row r="129" spans="1:13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</row>
    <row r="130" spans="1:13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</row>
    <row r="131" spans="1:13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</row>
    <row r="132" spans="1:13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</row>
    <row r="133" spans="1:13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</row>
    <row r="134" spans="1:13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</row>
    <row r="135" spans="1:13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</row>
    <row r="136" spans="1:13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</row>
    <row r="137" spans="1:13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</row>
    <row r="138" spans="1:13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</row>
    <row r="139" spans="1:13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</row>
    <row r="140" spans="1:13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</row>
    <row r="141" spans="1:13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</row>
    <row r="142" spans="1:13">
      <c r="A142" s="45"/>
      <c r="B142" s="45"/>
      <c r="C142" s="45"/>
      <c r="D142" s="45"/>
      <c r="E142" s="31"/>
      <c r="F142" s="31"/>
      <c r="G142" s="31"/>
      <c r="H142" s="31"/>
      <c r="I142" s="31"/>
      <c r="J142" s="45"/>
      <c r="K142" s="45"/>
      <c r="L142" s="45"/>
      <c r="M142" s="45"/>
    </row>
    <row r="143" spans="1:13">
      <c r="A143" s="45"/>
      <c r="B143" s="45"/>
      <c r="C143" s="45"/>
      <c r="D143" s="45"/>
      <c r="E143" s="31"/>
      <c r="F143" s="31"/>
      <c r="G143" s="31"/>
      <c r="H143" s="31"/>
      <c r="I143" s="31"/>
      <c r="J143" s="45"/>
      <c r="K143" s="45"/>
      <c r="L143" s="45"/>
      <c r="M143" s="45"/>
    </row>
    <row r="144" spans="1:13">
      <c r="A144" s="45"/>
      <c r="B144" s="45"/>
      <c r="C144" s="45"/>
      <c r="D144" s="45"/>
      <c r="E144" s="31"/>
      <c r="F144" s="31"/>
      <c r="G144" s="31"/>
      <c r="H144" s="31"/>
      <c r="I144" s="31"/>
      <c r="J144" s="45"/>
      <c r="K144" s="45"/>
      <c r="L144" s="45"/>
      <c r="M144" s="45"/>
    </row>
    <row r="145" spans="1:13">
      <c r="A145" s="45"/>
      <c r="B145" s="45"/>
      <c r="C145" s="45"/>
      <c r="D145" s="45"/>
      <c r="E145" s="31"/>
      <c r="F145" s="31"/>
      <c r="G145" s="31"/>
      <c r="H145" s="31"/>
      <c r="I145" s="31"/>
      <c r="J145" s="45"/>
      <c r="K145" s="45"/>
      <c r="L145" s="45"/>
      <c r="M145" s="45"/>
    </row>
    <row r="146" spans="1:13">
      <c r="A146" s="45"/>
      <c r="B146" s="45"/>
      <c r="C146" s="45"/>
      <c r="D146" s="45"/>
      <c r="E146" s="31"/>
      <c r="F146" s="31"/>
      <c r="G146" s="31"/>
      <c r="H146" s="31"/>
      <c r="I146" s="31"/>
      <c r="J146" s="45"/>
      <c r="K146" s="45"/>
      <c r="L146" s="45"/>
      <c r="M146" s="45"/>
    </row>
    <row r="147" spans="1:13">
      <c r="A147" s="45"/>
      <c r="B147" s="45"/>
      <c r="C147" s="45"/>
      <c r="D147" s="45"/>
      <c r="E147" s="31"/>
      <c r="F147" s="31"/>
      <c r="G147" s="31"/>
      <c r="H147" s="31"/>
      <c r="I147" s="31"/>
      <c r="J147" s="45"/>
      <c r="K147" s="45"/>
      <c r="L147" s="45"/>
      <c r="M147" s="45"/>
    </row>
    <row r="148" spans="1:13">
      <c r="A148" s="45"/>
      <c r="B148" s="45"/>
      <c r="C148" s="45"/>
      <c r="D148" s="45"/>
      <c r="E148" s="31"/>
      <c r="F148" s="31"/>
      <c r="G148" s="31"/>
      <c r="H148" s="31"/>
      <c r="I148" s="31"/>
      <c r="J148" s="45"/>
      <c r="K148" s="45"/>
      <c r="L148" s="45"/>
      <c r="M148" s="45"/>
    </row>
    <row r="149" spans="1:13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</row>
    <row r="150" spans="1:13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</row>
    <row r="151" spans="1:13" ht="15.75">
      <c r="A151" s="45"/>
      <c r="B151" s="45"/>
      <c r="C151" s="45"/>
      <c r="D151" s="45"/>
      <c r="E151" s="33"/>
      <c r="F151" s="34"/>
      <c r="G151" s="34"/>
      <c r="H151" s="34"/>
      <c r="I151" s="34"/>
      <c r="J151" s="45"/>
      <c r="K151" s="45"/>
      <c r="L151" s="45"/>
      <c r="M151" s="45"/>
    </row>
  </sheetData>
  <mergeCells count="251">
    <mergeCell ref="B111:M111"/>
    <mergeCell ref="A36:A37"/>
    <mergeCell ref="C36:C37"/>
    <mergeCell ref="A72:A73"/>
    <mergeCell ref="C72:C73"/>
    <mergeCell ref="A64:A65"/>
    <mergeCell ref="C64:C65"/>
    <mergeCell ref="A66:A67"/>
    <mergeCell ref="C66:C67"/>
    <mergeCell ref="A62:A63"/>
    <mergeCell ref="C62:C63"/>
    <mergeCell ref="A38:A39"/>
    <mergeCell ref="C38:C39"/>
    <mergeCell ref="A54:A55"/>
    <mergeCell ref="A56:A57"/>
    <mergeCell ref="A58:A59"/>
    <mergeCell ref="A44:A45"/>
    <mergeCell ref="E62:E63"/>
    <mergeCell ref="E64:E65"/>
    <mergeCell ref="D62:D63"/>
    <mergeCell ref="C74:C75"/>
    <mergeCell ref="D74:D75"/>
    <mergeCell ref="A68:A69"/>
    <mergeCell ref="C68:C69"/>
    <mergeCell ref="D68:D69"/>
    <mergeCell ref="D64:D65"/>
    <mergeCell ref="A42:A43"/>
    <mergeCell ref="E15:E19"/>
    <mergeCell ref="E48:E49"/>
    <mergeCell ref="D48:D49"/>
    <mergeCell ref="D50:D51"/>
    <mergeCell ref="E50:E51"/>
    <mergeCell ref="E66:E67"/>
    <mergeCell ref="E68:E69"/>
    <mergeCell ref="A40:A41"/>
    <mergeCell ref="C40:C41"/>
    <mergeCell ref="E38:E39"/>
    <mergeCell ref="D66:D67"/>
    <mergeCell ref="E28:E29"/>
    <mergeCell ref="E46:E47"/>
    <mergeCell ref="D46:D47"/>
    <mergeCell ref="C54:C55"/>
    <mergeCell ref="C56:C57"/>
    <mergeCell ref="D56:D57"/>
    <mergeCell ref="E56:E57"/>
    <mergeCell ref="A22:A23"/>
    <mergeCell ref="A24:A25"/>
    <mergeCell ref="A34:A35"/>
    <mergeCell ref="C34:C35"/>
    <mergeCell ref="D34:D35"/>
    <mergeCell ref="A32:A33"/>
    <mergeCell ref="D30:D31"/>
    <mergeCell ref="D32:D33"/>
    <mergeCell ref="B34:B35"/>
    <mergeCell ref="A48:A49"/>
    <mergeCell ref="C48:C49"/>
    <mergeCell ref="D36:D37"/>
    <mergeCell ref="E36:E37"/>
    <mergeCell ref="C44:C45"/>
    <mergeCell ref="D44:D45"/>
    <mergeCell ref="E44:E45"/>
    <mergeCell ref="C42:C43"/>
    <mergeCell ref="D42:D43"/>
    <mergeCell ref="E42:E43"/>
    <mergeCell ref="E30:E31"/>
    <mergeCell ref="E32:E33"/>
    <mergeCell ref="D40:D41"/>
    <mergeCell ref="E40:E41"/>
    <mergeCell ref="D38:D39"/>
    <mergeCell ref="C12:C13"/>
    <mergeCell ref="D12:D13"/>
    <mergeCell ref="E10:E13"/>
    <mergeCell ref="F12:F13"/>
    <mergeCell ref="G12:G13"/>
    <mergeCell ref="H12:H13"/>
    <mergeCell ref="C4:M4"/>
    <mergeCell ref="C3:M3"/>
    <mergeCell ref="J6:M6"/>
    <mergeCell ref="J5:M5"/>
    <mergeCell ref="A20:A21"/>
    <mergeCell ref="E26:E27"/>
    <mergeCell ref="J9:J13"/>
    <mergeCell ref="J8:M8"/>
    <mergeCell ref="J7:M7"/>
    <mergeCell ref="E24:E25"/>
    <mergeCell ref="D24:D25"/>
    <mergeCell ref="C24:C25"/>
    <mergeCell ref="E20:E21"/>
    <mergeCell ref="E22:E23"/>
    <mergeCell ref="D20:D21"/>
    <mergeCell ref="D22:D23"/>
    <mergeCell ref="C20:C21"/>
    <mergeCell ref="A9:A12"/>
    <mergeCell ref="C9:D11"/>
    <mergeCell ref="A15:A17"/>
    <mergeCell ref="A26:A27"/>
    <mergeCell ref="C22:C23"/>
    <mergeCell ref="C26:C27"/>
    <mergeCell ref="C15:C19"/>
    <mergeCell ref="D15:D19"/>
    <mergeCell ref="K12:K13"/>
    <mergeCell ref="L12:L13"/>
    <mergeCell ref="C30:C31"/>
    <mergeCell ref="C32:C33"/>
    <mergeCell ref="A30:A31"/>
    <mergeCell ref="D26:D27"/>
    <mergeCell ref="B24:B25"/>
    <mergeCell ref="B26:B27"/>
    <mergeCell ref="B28:B29"/>
    <mergeCell ref="B30:B31"/>
    <mergeCell ref="B32:B33"/>
    <mergeCell ref="C28:C29"/>
    <mergeCell ref="D28:D29"/>
    <mergeCell ref="A28:A29"/>
    <mergeCell ref="A84:A85"/>
    <mergeCell ref="C84:C85"/>
    <mergeCell ref="D84:D85"/>
    <mergeCell ref="C108:C109"/>
    <mergeCell ref="D108:D109"/>
    <mergeCell ref="E108:E109"/>
    <mergeCell ref="C104:C105"/>
    <mergeCell ref="D104:D105"/>
    <mergeCell ref="E104:E105"/>
    <mergeCell ref="C96:C97"/>
    <mergeCell ref="D96:D97"/>
    <mergeCell ref="E96:E97"/>
    <mergeCell ref="C98:C99"/>
    <mergeCell ref="D98:D99"/>
    <mergeCell ref="E98:E99"/>
    <mergeCell ref="C102:C103"/>
    <mergeCell ref="D102:D103"/>
    <mergeCell ref="E102:E103"/>
    <mergeCell ref="A106:A107"/>
    <mergeCell ref="C106:C107"/>
    <mergeCell ref="D106:D107"/>
    <mergeCell ref="E106:E107"/>
    <mergeCell ref="E84:E85"/>
    <mergeCell ref="A86:A87"/>
    <mergeCell ref="A50:A51"/>
    <mergeCell ref="C50:C51"/>
    <mergeCell ref="C46:C47"/>
    <mergeCell ref="A46:A47"/>
    <mergeCell ref="E58:E59"/>
    <mergeCell ref="A60:A61"/>
    <mergeCell ref="C60:C61"/>
    <mergeCell ref="D60:D61"/>
    <mergeCell ref="E60:E61"/>
    <mergeCell ref="A52:A53"/>
    <mergeCell ref="C52:C53"/>
    <mergeCell ref="C58:C59"/>
    <mergeCell ref="B54:B55"/>
    <mergeCell ref="B56:B57"/>
    <mergeCell ref="B58:B59"/>
    <mergeCell ref="B60:B61"/>
    <mergeCell ref="E54:E55"/>
    <mergeCell ref="D52:D53"/>
    <mergeCell ref="E52:E53"/>
    <mergeCell ref="D58:D59"/>
    <mergeCell ref="D54:D55"/>
    <mergeCell ref="A80:A81"/>
    <mergeCell ref="C80:C81"/>
    <mergeCell ref="D80:D81"/>
    <mergeCell ref="E80:E81"/>
    <mergeCell ref="C82:C83"/>
    <mergeCell ref="D82:D83"/>
    <mergeCell ref="E82:E83"/>
    <mergeCell ref="B80:B81"/>
    <mergeCell ref="B82:B83"/>
    <mergeCell ref="A70:A71"/>
    <mergeCell ref="C70:C71"/>
    <mergeCell ref="D70:D71"/>
    <mergeCell ref="E70:E71"/>
    <mergeCell ref="A76:A77"/>
    <mergeCell ref="C76:C77"/>
    <mergeCell ref="D76:D77"/>
    <mergeCell ref="E76:E77"/>
    <mergeCell ref="A78:A79"/>
    <mergeCell ref="C78:C79"/>
    <mergeCell ref="D78:D79"/>
    <mergeCell ref="E78:E79"/>
    <mergeCell ref="E74:E75"/>
    <mergeCell ref="D72:D73"/>
    <mergeCell ref="E72:E73"/>
    <mergeCell ref="A94:A95"/>
    <mergeCell ref="C94:C95"/>
    <mergeCell ref="D94:D95"/>
    <mergeCell ref="E94:E95"/>
    <mergeCell ref="C100:C101"/>
    <mergeCell ref="D100:D101"/>
    <mergeCell ref="E100:E101"/>
    <mergeCell ref="C88:C89"/>
    <mergeCell ref="D88:D89"/>
    <mergeCell ref="E88:E89"/>
    <mergeCell ref="A90:A91"/>
    <mergeCell ref="C90:C91"/>
    <mergeCell ref="D90:D91"/>
    <mergeCell ref="E90:E91"/>
    <mergeCell ref="A92:A93"/>
    <mergeCell ref="C92:C93"/>
    <mergeCell ref="D92:D93"/>
    <mergeCell ref="E92:E93"/>
    <mergeCell ref="B98:B99"/>
    <mergeCell ref="B100:B101"/>
    <mergeCell ref="B9:B13"/>
    <mergeCell ref="B15:B19"/>
    <mergeCell ref="F10:I10"/>
    <mergeCell ref="I11:I13"/>
    <mergeCell ref="E9:I9"/>
    <mergeCell ref="B20:B21"/>
    <mergeCell ref="B2:M2"/>
    <mergeCell ref="B22:B23"/>
    <mergeCell ref="B102:B103"/>
    <mergeCell ref="C5:H5"/>
    <mergeCell ref="K9:M11"/>
    <mergeCell ref="M12:M13"/>
    <mergeCell ref="B70:B71"/>
    <mergeCell ref="B72:B73"/>
    <mergeCell ref="B74:B75"/>
    <mergeCell ref="B76:B77"/>
    <mergeCell ref="B78:B79"/>
    <mergeCell ref="B84:B85"/>
    <mergeCell ref="B86:B87"/>
    <mergeCell ref="B88:B89"/>
    <mergeCell ref="B90:B91"/>
    <mergeCell ref="B92:B93"/>
    <mergeCell ref="B94:B95"/>
    <mergeCell ref="B96:B97"/>
    <mergeCell ref="B104:B105"/>
    <mergeCell ref="B106:B107"/>
    <mergeCell ref="B108:B109"/>
    <mergeCell ref="C86:C87"/>
    <mergeCell ref="D86:D87"/>
    <mergeCell ref="E86:E87"/>
    <mergeCell ref="E34:E35"/>
    <mergeCell ref="C7:H7"/>
    <mergeCell ref="C6:H6"/>
    <mergeCell ref="C8:H8"/>
    <mergeCell ref="F11:H11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62:B63"/>
    <mergeCell ref="B64:B65"/>
    <mergeCell ref="B66:B67"/>
    <mergeCell ref="B68:B69"/>
  </mergeCells>
  <phoneticPr fontId="26" type="noConversion"/>
  <pageMargins left="0.39370078740157483" right="0.39370078740157483" top="0.19685039370078741" bottom="0.19685039370078741" header="0.11811023622047245" footer="0.11811023622047245"/>
  <pageSetup paperSize="9" scale="69" orientation="landscape" r:id="rId1"/>
  <headerFooter alignWithMargins="0"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СТ-ИП (план)</vt:lpstr>
      <vt:lpstr>СТ-ИП(ПЛАН)</vt:lpstr>
      <vt:lpstr>Лист3</vt:lpstr>
      <vt:lpstr>'СТ-ИП(ПЛАН)'!Заголовки_для_печати</vt:lpstr>
      <vt:lpstr>'СТ-ИП (план)'!Область_печати</vt:lpstr>
      <vt:lpstr>'СТ-ИП(ПЛАН)'!Область_печати</vt:lpstr>
    </vt:vector>
  </TitlesOfParts>
  <Company>gptek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ТРОФИМОВА ЕКАТЕРИНА СЕРГЕЕВНА</cp:lastModifiedBy>
  <cp:lastPrinted>2016-04-18T14:55:58Z</cp:lastPrinted>
  <dcterms:created xsi:type="dcterms:W3CDTF">2013-04-25T10:49:58Z</dcterms:created>
  <dcterms:modified xsi:type="dcterms:W3CDTF">2016-04-18T14:57:22Z</dcterms:modified>
</cp:coreProperties>
</file>